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dJay\Documents\ourtour stuff\Guest Posts\Business Insider\"/>
    </mc:Choice>
  </mc:AlternateContent>
  <bookViews>
    <workbookView xWindow="0" yWindow="0" windowWidth="10215" windowHeight="7080" activeTab="2"/>
  </bookViews>
  <sheets>
    <sheet name="Variables" sheetId="1" r:id="rId1"/>
    <sheet name="Net Worth" sheetId="3" r:id="rId2"/>
    <sheet name="Income and Expenditure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D12" i="3"/>
  <c r="D21" i="2" s="1"/>
  <c r="D33" i="2"/>
  <c r="E33" i="2" s="1"/>
  <c r="F33" i="2" s="1"/>
  <c r="G33" i="2" s="1"/>
  <c r="H33" i="2" s="1"/>
  <c r="I33" i="2" s="1"/>
  <c r="J33" i="2" s="1"/>
  <c r="K33" i="2" s="1"/>
  <c r="L33" i="2" s="1"/>
  <c r="M33" i="2" s="1"/>
  <c r="N33" i="2" s="1"/>
  <c r="O33" i="2" s="1"/>
  <c r="P33" i="2" s="1"/>
  <c r="Q33" i="2" s="1"/>
  <c r="R33" i="2" s="1"/>
  <c r="S33" i="2" s="1"/>
  <c r="T33" i="2" s="1"/>
  <c r="U33" i="2" s="1"/>
  <c r="V33" i="2" s="1"/>
  <c r="W33" i="2" s="1"/>
  <c r="X33" i="2" s="1"/>
  <c r="Y33" i="2" s="1"/>
  <c r="Z33" i="2" s="1"/>
  <c r="AA33" i="2" s="1"/>
  <c r="AB33" i="2" s="1"/>
  <c r="AC33" i="2" s="1"/>
  <c r="AD33" i="2" s="1"/>
  <c r="AE33" i="2" s="1"/>
  <c r="AF33" i="2" s="1"/>
  <c r="AG33" i="2" s="1"/>
  <c r="AH33" i="2" s="1"/>
  <c r="AI33" i="2" s="1"/>
  <c r="AJ33" i="2" s="1"/>
  <c r="AK33" i="2" s="1"/>
  <c r="AL33" i="2" s="1"/>
  <c r="AM33" i="2" s="1"/>
  <c r="AN33" i="2" s="1"/>
  <c r="AO33" i="2" s="1"/>
  <c r="AP33" i="2" s="1"/>
  <c r="AQ33" i="2" s="1"/>
  <c r="AR33" i="2" s="1"/>
  <c r="C23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C25" i="3"/>
  <c r="D23" i="3"/>
  <c r="AA20" i="2"/>
  <c r="AB20" i="2" s="1"/>
  <c r="AC20" i="2" s="1"/>
  <c r="AD20" i="2" s="1"/>
  <c r="AE20" i="2" s="1"/>
  <c r="AF20" i="2" s="1"/>
  <c r="AG20" i="2" s="1"/>
  <c r="AH20" i="2" s="1"/>
  <c r="AI20" i="2" s="1"/>
  <c r="AJ20" i="2" s="1"/>
  <c r="AK20" i="2" s="1"/>
  <c r="AL20" i="2" s="1"/>
  <c r="AM20" i="2" s="1"/>
  <c r="AN20" i="2" s="1"/>
  <c r="AO20" i="2" s="1"/>
  <c r="AP20" i="2" s="1"/>
  <c r="AQ20" i="2" s="1"/>
  <c r="AR20" i="2" s="1"/>
  <c r="D28" i="2"/>
  <c r="E28" i="2" s="1"/>
  <c r="F28" i="2" s="1"/>
  <c r="G28" i="2" s="1"/>
  <c r="H28" i="2" s="1"/>
  <c r="I28" i="2" s="1"/>
  <c r="J28" i="2" s="1"/>
  <c r="K28" i="2" s="1"/>
  <c r="L28" i="2" s="1"/>
  <c r="M28" i="2" s="1"/>
  <c r="N28" i="2" s="1"/>
  <c r="O28" i="2" s="1"/>
  <c r="P28" i="2" s="1"/>
  <c r="Q28" i="2" s="1"/>
  <c r="R28" i="2" s="1"/>
  <c r="S28" i="2" s="1"/>
  <c r="T28" i="2" s="1"/>
  <c r="U28" i="2" s="1"/>
  <c r="V28" i="2" s="1"/>
  <c r="W28" i="2" s="1"/>
  <c r="X28" i="2" s="1"/>
  <c r="Y28" i="2" s="1"/>
  <c r="Z28" i="2" s="1"/>
  <c r="AA28" i="2" s="1"/>
  <c r="AB28" i="2" s="1"/>
  <c r="AC28" i="2" s="1"/>
  <c r="AD28" i="2" s="1"/>
  <c r="AE28" i="2" s="1"/>
  <c r="AF28" i="2" s="1"/>
  <c r="AG28" i="2" s="1"/>
  <c r="AH28" i="2" s="1"/>
  <c r="AI28" i="2" s="1"/>
  <c r="AJ28" i="2" s="1"/>
  <c r="AK28" i="2" s="1"/>
  <c r="AL28" i="2" s="1"/>
  <c r="AM28" i="2" s="1"/>
  <c r="AN28" i="2" s="1"/>
  <c r="AO28" i="2" s="1"/>
  <c r="AP28" i="2" s="1"/>
  <c r="AQ28" i="2" s="1"/>
  <c r="AR28" i="2" s="1"/>
  <c r="D29" i="2"/>
  <c r="E29" i="2" s="1"/>
  <c r="F29" i="2" s="1"/>
  <c r="G29" i="2" s="1"/>
  <c r="H29" i="2" s="1"/>
  <c r="I29" i="2" s="1"/>
  <c r="J29" i="2" s="1"/>
  <c r="K29" i="2" s="1"/>
  <c r="L29" i="2" s="1"/>
  <c r="M29" i="2" s="1"/>
  <c r="N29" i="2" s="1"/>
  <c r="O29" i="2" s="1"/>
  <c r="P29" i="2" s="1"/>
  <c r="Q29" i="2" s="1"/>
  <c r="R29" i="2" s="1"/>
  <c r="S29" i="2" s="1"/>
  <c r="T29" i="2" s="1"/>
  <c r="U29" i="2" s="1"/>
  <c r="V29" i="2" s="1"/>
  <c r="W29" i="2" s="1"/>
  <c r="X29" i="2" s="1"/>
  <c r="Y29" i="2" s="1"/>
  <c r="Z29" i="2" s="1"/>
  <c r="AA29" i="2" s="1"/>
  <c r="AB29" i="2" s="1"/>
  <c r="AC29" i="2" s="1"/>
  <c r="AD29" i="2" s="1"/>
  <c r="AE29" i="2" s="1"/>
  <c r="AF29" i="2" s="1"/>
  <c r="AG29" i="2" s="1"/>
  <c r="AH29" i="2" s="1"/>
  <c r="AI29" i="2" s="1"/>
  <c r="AJ29" i="2" s="1"/>
  <c r="AK29" i="2" s="1"/>
  <c r="AL29" i="2" s="1"/>
  <c r="AM29" i="2" s="1"/>
  <c r="AN29" i="2" s="1"/>
  <c r="AO29" i="2" s="1"/>
  <c r="AP29" i="2" s="1"/>
  <c r="AQ29" i="2" s="1"/>
  <c r="AR29" i="2" s="1"/>
  <c r="D30" i="2"/>
  <c r="E30" i="2" s="1"/>
  <c r="F30" i="2" s="1"/>
  <c r="G30" i="2" s="1"/>
  <c r="H30" i="2" s="1"/>
  <c r="I30" i="2" s="1"/>
  <c r="J30" i="2" s="1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W30" i="2" s="1"/>
  <c r="X30" i="2" s="1"/>
  <c r="Y30" i="2" s="1"/>
  <c r="Z30" i="2" s="1"/>
  <c r="AA30" i="2" s="1"/>
  <c r="AB30" i="2" s="1"/>
  <c r="AC30" i="2" s="1"/>
  <c r="AD30" i="2" s="1"/>
  <c r="AE30" i="2" s="1"/>
  <c r="AF30" i="2" s="1"/>
  <c r="AG30" i="2" s="1"/>
  <c r="AH30" i="2" s="1"/>
  <c r="AI30" i="2" s="1"/>
  <c r="AJ30" i="2" s="1"/>
  <c r="AK30" i="2" s="1"/>
  <c r="AL30" i="2" s="1"/>
  <c r="AM30" i="2" s="1"/>
  <c r="AN30" i="2" s="1"/>
  <c r="AO30" i="2" s="1"/>
  <c r="AP30" i="2" s="1"/>
  <c r="AQ30" i="2" s="1"/>
  <c r="AR30" i="2" s="1"/>
  <c r="D31" i="2"/>
  <c r="E31" i="2" s="1"/>
  <c r="F31" i="2" s="1"/>
  <c r="G31" i="2" s="1"/>
  <c r="H31" i="2" s="1"/>
  <c r="I31" i="2" s="1"/>
  <c r="J31" i="2" s="1"/>
  <c r="K31" i="2" s="1"/>
  <c r="L31" i="2" s="1"/>
  <c r="M31" i="2" s="1"/>
  <c r="N31" i="2" s="1"/>
  <c r="O31" i="2" s="1"/>
  <c r="P31" i="2" s="1"/>
  <c r="Q31" i="2" s="1"/>
  <c r="R31" i="2" s="1"/>
  <c r="S31" i="2" s="1"/>
  <c r="T31" i="2" s="1"/>
  <c r="U31" i="2" s="1"/>
  <c r="V31" i="2" s="1"/>
  <c r="W31" i="2" s="1"/>
  <c r="X31" i="2" s="1"/>
  <c r="Y31" i="2" s="1"/>
  <c r="Z31" i="2" s="1"/>
  <c r="AA31" i="2" s="1"/>
  <c r="AB31" i="2" s="1"/>
  <c r="AC31" i="2" s="1"/>
  <c r="AD31" i="2" s="1"/>
  <c r="AE31" i="2" s="1"/>
  <c r="AF31" i="2" s="1"/>
  <c r="AG31" i="2" s="1"/>
  <c r="AH31" i="2" s="1"/>
  <c r="AI31" i="2" s="1"/>
  <c r="AJ31" i="2" s="1"/>
  <c r="AK31" i="2" s="1"/>
  <c r="AL31" i="2" s="1"/>
  <c r="AM31" i="2" s="1"/>
  <c r="AN31" i="2" s="1"/>
  <c r="AO31" i="2" s="1"/>
  <c r="AP31" i="2" s="1"/>
  <c r="AQ31" i="2" s="1"/>
  <c r="AR31" i="2" s="1"/>
  <c r="D32" i="2"/>
  <c r="E32" i="2" s="1"/>
  <c r="F32" i="2" s="1"/>
  <c r="G32" i="2" s="1"/>
  <c r="H32" i="2" s="1"/>
  <c r="I32" i="2" s="1"/>
  <c r="J32" i="2" s="1"/>
  <c r="K32" i="2" s="1"/>
  <c r="L32" i="2" s="1"/>
  <c r="M32" i="2" s="1"/>
  <c r="N32" i="2" s="1"/>
  <c r="O32" i="2" s="1"/>
  <c r="P32" i="2" s="1"/>
  <c r="Q32" i="2" s="1"/>
  <c r="R32" i="2" s="1"/>
  <c r="D34" i="2"/>
  <c r="E34" i="2" s="1"/>
  <c r="F34" i="2" s="1"/>
  <c r="G34" i="2" s="1"/>
  <c r="H34" i="2" s="1"/>
  <c r="I34" i="2" s="1"/>
  <c r="J34" i="2" s="1"/>
  <c r="K34" i="2" s="1"/>
  <c r="L34" i="2" s="1"/>
  <c r="M34" i="2" s="1"/>
  <c r="N34" i="2" s="1"/>
  <c r="O34" i="2" s="1"/>
  <c r="P34" i="2" s="1"/>
  <c r="Q34" i="2" s="1"/>
  <c r="R34" i="2" s="1"/>
  <c r="S34" i="2" s="1"/>
  <c r="T34" i="2" s="1"/>
  <c r="U34" i="2" s="1"/>
  <c r="V34" i="2" s="1"/>
  <c r="W34" i="2" s="1"/>
  <c r="X34" i="2" s="1"/>
  <c r="Y34" i="2" s="1"/>
  <c r="Z34" i="2" s="1"/>
  <c r="AA34" i="2" s="1"/>
  <c r="AB34" i="2" s="1"/>
  <c r="AC34" i="2" s="1"/>
  <c r="AD34" i="2" s="1"/>
  <c r="AE34" i="2" s="1"/>
  <c r="AF34" i="2" s="1"/>
  <c r="AG34" i="2" s="1"/>
  <c r="AH34" i="2" s="1"/>
  <c r="AI34" i="2" s="1"/>
  <c r="AJ34" i="2" s="1"/>
  <c r="AK34" i="2" s="1"/>
  <c r="AL34" i="2" s="1"/>
  <c r="AM34" i="2" s="1"/>
  <c r="AN34" i="2" s="1"/>
  <c r="AO34" i="2" s="1"/>
  <c r="AP34" i="2" s="1"/>
  <c r="AQ34" i="2" s="1"/>
  <c r="AR34" i="2" s="1"/>
  <c r="D35" i="2"/>
  <c r="E35" i="2" s="1"/>
  <c r="F35" i="2" s="1"/>
  <c r="G35" i="2" s="1"/>
  <c r="H35" i="2" s="1"/>
  <c r="I35" i="2" s="1"/>
  <c r="J35" i="2" s="1"/>
  <c r="K35" i="2" s="1"/>
  <c r="L35" i="2" s="1"/>
  <c r="M35" i="2" s="1"/>
  <c r="N35" i="2" s="1"/>
  <c r="O35" i="2" s="1"/>
  <c r="P35" i="2" s="1"/>
  <c r="Q35" i="2" s="1"/>
  <c r="R35" i="2" s="1"/>
  <c r="S35" i="2" s="1"/>
  <c r="T35" i="2" s="1"/>
  <c r="U35" i="2" s="1"/>
  <c r="V35" i="2" s="1"/>
  <c r="W35" i="2" s="1"/>
  <c r="X35" i="2" s="1"/>
  <c r="Y35" i="2" s="1"/>
  <c r="Z35" i="2" s="1"/>
  <c r="AA35" i="2" s="1"/>
  <c r="AB35" i="2" s="1"/>
  <c r="AC35" i="2" s="1"/>
  <c r="AD35" i="2" s="1"/>
  <c r="AE35" i="2" s="1"/>
  <c r="AF35" i="2" s="1"/>
  <c r="AG35" i="2" s="1"/>
  <c r="AH35" i="2" s="1"/>
  <c r="AI35" i="2" s="1"/>
  <c r="AJ35" i="2" s="1"/>
  <c r="AK35" i="2" s="1"/>
  <c r="AL35" i="2" s="1"/>
  <c r="AM35" i="2" s="1"/>
  <c r="AN35" i="2" s="1"/>
  <c r="AO35" i="2" s="1"/>
  <c r="AP35" i="2" s="1"/>
  <c r="AQ35" i="2" s="1"/>
  <c r="AR35" i="2" s="1"/>
  <c r="D36" i="2"/>
  <c r="E36" i="2" s="1"/>
  <c r="F36" i="2" s="1"/>
  <c r="G36" i="2" s="1"/>
  <c r="H36" i="2" s="1"/>
  <c r="I36" i="2" s="1"/>
  <c r="J36" i="2" s="1"/>
  <c r="K36" i="2" s="1"/>
  <c r="L36" i="2" s="1"/>
  <c r="M36" i="2" s="1"/>
  <c r="N36" i="2" s="1"/>
  <c r="O36" i="2" s="1"/>
  <c r="P36" i="2" s="1"/>
  <c r="Q36" i="2" s="1"/>
  <c r="R36" i="2" s="1"/>
  <c r="S36" i="2" s="1"/>
  <c r="T36" i="2" s="1"/>
  <c r="U36" i="2" s="1"/>
  <c r="V36" i="2" s="1"/>
  <c r="W36" i="2" s="1"/>
  <c r="X36" i="2" s="1"/>
  <c r="Y36" i="2" s="1"/>
  <c r="Z36" i="2" s="1"/>
  <c r="AA36" i="2" s="1"/>
  <c r="AB36" i="2" s="1"/>
  <c r="AC36" i="2" s="1"/>
  <c r="AD36" i="2" s="1"/>
  <c r="AE36" i="2" s="1"/>
  <c r="AF36" i="2" s="1"/>
  <c r="AG36" i="2" s="1"/>
  <c r="AH36" i="2" s="1"/>
  <c r="AI36" i="2" s="1"/>
  <c r="AJ36" i="2" s="1"/>
  <c r="AK36" i="2" s="1"/>
  <c r="AL36" i="2" s="1"/>
  <c r="AM36" i="2" s="1"/>
  <c r="AN36" i="2" s="1"/>
  <c r="AO36" i="2" s="1"/>
  <c r="AP36" i="2" s="1"/>
  <c r="AQ36" i="2" s="1"/>
  <c r="AR36" i="2" s="1"/>
  <c r="D37" i="2"/>
  <c r="E37" i="2" s="1"/>
  <c r="F37" i="2" s="1"/>
  <c r="G37" i="2" s="1"/>
  <c r="H37" i="2" s="1"/>
  <c r="I37" i="2" s="1"/>
  <c r="J37" i="2" s="1"/>
  <c r="K37" i="2" s="1"/>
  <c r="L37" i="2" s="1"/>
  <c r="M37" i="2" s="1"/>
  <c r="N37" i="2" s="1"/>
  <c r="O37" i="2" s="1"/>
  <c r="P37" i="2" s="1"/>
  <c r="Q37" i="2" s="1"/>
  <c r="R37" i="2" s="1"/>
  <c r="S37" i="2" s="1"/>
  <c r="T37" i="2" s="1"/>
  <c r="U37" i="2" s="1"/>
  <c r="V37" i="2" s="1"/>
  <c r="W37" i="2" s="1"/>
  <c r="X37" i="2" s="1"/>
  <c r="Y37" i="2" s="1"/>
  <c r="Z37" i="2" s="1"/>
  <c r="AA37" i="2" s="1"/>
  <c r="AB37" i="2" s="1"/>
  <c r="AC37" i="2" s="1"/>
  <c r="AD37" i="2" s="1"/>
  <c r="AE37" i="2" s="1"/>
  <c r="AF37" i="2" s="1"/>
  <c r="AG37" i="2" s="1"/>
  <c r="AH37" i="2" s="1"/>
  <c r="AI37" i="2" s="1"/>
  <c r="AJ37" i="2" s="1"/>
  <c r="AK37" i="2" s="1"/>
  <c r="AL37" i="2" s="1"/>
  <c r="AM37" i="2" s="1"/>
  <c r="AN37" i="2" s="1"/>
  <c r="AO37" i="2" s="1"/>
  <c r="AP37" i="2" s="1"/>
  <c r="AQ37" i="2" s="1"/>
  <c r="AR37" i="2" s="1"/>
  <c r="D38" i="2"/>
  <c r="E38" i="2" s="1"/>
  <c r="F38" i="2" s="1"/>
  <c r="G38" i="2" s="1"/>
  <c r="H38" i="2" s="1"/>
  <c r="I38" i="2" s="1"/>
  <c r="J38" i="2" s="1"/>
  <c r="K38" i="2" s="1"/>
  <c r="L38" i="2" s="1"/>
  <c r="M38" i="2" s="1"/>
  <c r="N38" i="2" s="1"/>
  <c r="O38" i="2" s="1"/>
  <c r="P38" i="2" s="1"/>
  <c r="Q38" i="2" s="1"/>
  <c r="R38" i="2" s="1"/>
  <c r="S38" i="2" s="1"/>
  <c r="T38" i="2" s="1"/>
  <c r="U38" i="2" s="1"/>
  <c r="V38" i="2" s="1"/>
  <c r="W38" i="2" s="1"/>
  <c r="X38" i="2" s="1"/>
  <c r="Y38" i="2" s="1"/>
  <c r="Z38" i="2" s="1"/>
  <c r="AA38" i="2" s="1"/>
  <c r="AB38" i="2" s="1"/>
  <c r="AC38" i="2" s="1"/>
  <c r="AD38" i="2" s="1"/>
  <c r="AE38" i="2" s="1"/>
  <c r="AF38" i="2" s="1"/>
  <c r="AG38" i="2" s="1"/>
  <c r="AH38" i="2" s="1"/>
  <c r="AI38" i="2" s="1"/>
  <c r="AJ38" i="2" s="1"/>
  <c r="AK38" i="2" s="1"/>
  <c r="AL38" i="2" s="1"/>
  <c r="AM38" i="2" s="1"/>
  <c r="AN38" i="2" s="1"/>
  <c r="AO38" i="2" s="1"/>
  <c r="AP38" i="2" s="1"/>
  <c r="AQ38" i="2" s="1"/>
  <c r="AR38" i="2" s="1"/>
  <c r="D39" i="2"/>
  <c r="E39" i="2" s="1"/>
  <c r="F39" i="2" s="1"/>
  <c r="G39" i="2" s="1"/>
  <c r="H39" i="2" s="1"/>
  <c r="I39" i="2" s="1"/>
  <c r="J39" i="2" s="1"/>
  <c r="K39" i="2" s="1"/>
  <c r="L39" i="2" s="1"/>
  <c r="M39" i="2" s="1"/>
  <c r="N39" i="2" s="1"/>
  <c r="O39" i="2" s="1"/>
  <c r="P39" i="2" s="1"/>
  <c r="Q39" i="2" s="1"/>
  <c r="R39" i="2" s="1"/>
  <c r="S39" i="2" s="1"/>
  <c r="T39" i="2" s="1"/>
  <c r="U39" i="2" s="1"/>
  <c r="V39" i="2" s="1"/>
  <c r="W39" i="2" s="1"/>
  <c r="X39" i="2" s="1"/>
  <c r="Y39" i="2" s="1"/>
  <c r="Z39" i="2" s="1"/>
  <c r="AA39" i="2" s="1"/>
  <c r="AB39" i="2" s="1"/>
  <c r="AC39" i="2" s="1"/>
  <c r="AD39" i="2" s="1"/>
  <c r="AE39" i="2" s="1"/>
  <c r="AF39" i="2" s="1"/>
  <c r="AG39" i="2" s="1"/>
  <c r="AH39" i="2" s="1"/>
  <c r="AI39" i="2" s="1"/>
  <c r="AJ39" i="2" s="1"/>
  <c r="AK39" i="2" s="1"/>
  <c r="AL39" i="2" s="1"/>
  <c r="AM39" i="2" s="1"/>
  <c r="AN39" i="2" s="1"/>
  <c r="AO39" i="2" s="1"/>
  <c r="AP39" i="2" s="1"/>
  <c r="AQ39" i="2" s="1"/>
  <c r="AR39" i="2" s="1"/>
  <c r="D40" i="2"/>
  <c r="E40" i="2" s="1"/>
  <c r="F40" i="2" s="1"/>
  <c r="G40" i="2" s="1"/>
  <c r="H40" i="2" s="1"/>
  <c r="I40" i="2" s="1"/>
  <c r="J40" i="2" s="1"/>
  <c r="K40" i="2" s="1"/>
  <c r="L40" i="2" s="1"/>
  <c r="M40" i="2" s="1"/>
  <c r="N40" i="2" s="1"/>
  <c r="O40" i="2" s="1"/>
  <c r="P40" i="2" s="1"/>
  <c r="Q40" i="2" s="1"/>
  <c r="R40" i="2" s="1"/>
  <c r="S40" i="2" s="1"/>
  <c r="T40" i="2" s="1"/>
  <c r="U40" i="2" s="1"/>
  <c r="V40" i="2" s="1"/>
  <c r="W40" i="2" s="1"/>
  <c r="X40" i="2" s="1"/>
  <c r="Y40" i="2" s="1"/>
  <c r="Z40" i="2" s="1"/>
  <c r="AA40" i="2" s="1"/>
  <c r="AB40" i="2" s="1"/>
  <c r="AC40" i="2" s="1"/>
  <c r="AD40" i="2" s="1"/>
  <c r="AE40" i="2" s="1"/>
  <c r="AF40" i="2" s="1"/>
  <c r="AG40" i="2" s="1"/>
  <c r="AH40" i="2" s="1"/>
  <c r="AI40" i="2" s="1"/>
  <c r="AJ40" i="2" s="1"/>
  <c r="AK40" i="2" s="1"/>
  <c r="AL40" i="2" s="1"/>
  <c r="AM40" i="2" s="1"/>
  <c r="AN40" i="2" s="1"/>
  <c r="AO40" i="2" s="1"/>
  <c r="AP40" i="2" s="1"/>
  <c r="AQ40" i="2" s="1"/>
  <c r="AR40" i="2" s="1"/>
  <c r="D41" i="2"/>
  <c r="E41" i="2" s="1"/>
  <c r="F41" i="2" s="1"/>
  <c r="G41" i="2" s="1"/>
  <c r="H41" i="2" s="1"/>
  <c r="I41" i="2" s="1"/>
  <c r="J41" i="2" s="1"/>
  <c r="K41" i="2" s="1"/>
  <c r="L41" i="2" s="1"/>
  <c r="M41" i="2" s="1"/>
  <c r="N41" i="2" s="1"/>
  <c r="O41" i="2" s="1"/>
  <c r="P41" i="2" s="1"/>
  <c r="Q41" i="2" s="1"/>
  <c r="R41" i="2" s="1"/>
  <c r="S41" i="2" s="1"/>
  <c r="T41" i="2" s="1"/>
  <c r="U41" i="2" s="1"/>
  <c r="V41" i="2" s="1"/>
  <c r="W41" i="2" s="1"/>
  <c r="X41" i="2" s="1"/>
  <c r="Y41" i="2" s="1"/>
  <c r="Z41" i="2" s="1"/>
  <c r="AA41" i="2" s="1"/>
  <c r="AB41" i="2" s="1"/>
  <c r="AC41" i="2" s="1"/>
  <c r="AD41" i="2" s="1"/>
  <c r="AE41" i="2" s="1"/>
  <c r="AF41" i="2" s="1"/>
  <c r="AG41" i="2" s="1"/>
  <c r="AH41" i="2" s="1"/>
  <c r="AI41" i="2" s="1"/>
  <c r="AJ41" i="2" s="1"/>
  <c r="AK41" i="2" s="1"/>
  <c r="AL41" i="2" s="1"/>
  <c r="AM41" i="2" s="1"/>
  <c r="AN41" i="2" s="1"/>
  <c r="AO41" i="2" s="1"/>
  <c r="AP41" i="2" s="1"/>
  <c r="AQ41" i="2" s="1"/>
  <c r="AR41" i="2" s="1"/>
  <c r="D42" i="2"/>
  <c r="E42" i="2" s="1"/>
  <c r="F42" i="2" s="1"/>
  <c r="G42" i="2" s="1"/>
  <c r="H42" i="2" s="1"/>
  <c r="I42" i="2" s="1"/>
  <c r="J42" i="2" s="1"/>
  <c r="K42" i="2" s="1"/>
  <c r="L42" i="2" s="1"/>
  <c r="M42" i="2" s="1"/>
  <c r="N42" i="2" s="1"/>
  <c r="O42" i="2" s="1"/>
  <c r="P42" i="2" s="1"/>
  <c r="Q42" i="2" s="1"/>
  <c r="R42" i="2" s="1"/>
  <c r="S42" i="2" s="1"/>
  <c r="T42" i="2" s="1"/>
  <c r="U42" i="2" s="1"/>
  <c r="V42" i="2" s="1"/>
  <c r="W42" i="2" s="1"/>
  <c r="X42" i="2" s="1"/>
  <c r="Y42" i="2" s="1"/>
  <c r="Z42" i="2" s="1"/>
  <c r="AA42" i="2" s="1"/>
  <c r="AB42" i="2" s="1"/>
  <c r="AC42" i="2" s="1"/>
  <c r="AD42" i="2" s="1"/>
  <c r="AE42" i="2" s="1"/>
  <c r="AF42" i="2" s="1"/>
  <c r="AG42" i="2" s="1"/>
  <c r="AH42" i="2" s="1"/>
  <c r="AI42" i="2" s="1"/>
  <c r="AJ42" i="2" s="1"/>
  <c r="AK42" i="2" s="1"/>
  <c r="AL42" i="2" s="1"/>
  <c r="AM42" i="2" s="1"/>
  <c r="AN42" i="2" s="1"/>
  <c r="AO42" i="2" s="1"/>
  <c r="AP42" i="2" s="1"/>
  <c r="AQ42" i="2" s="1"/>
  <c r="AR42" i="2" s="1"/>
  <c r="D43" i="2"/>
  <c r="E43" i="2" s="1"/>
  <c r="F43" i="2" s="1"/>
  <c r="G43" i="2" s="1"/>
  <c r="H43" i="2" s="1"/>
  <c r="I43" i="2" s="1"/>
  <c r="J43" i="2" s="1"/>
  <c r="K43" i="2" s="1"/>
  <c r="L43" i="2" s="1"/>
  <c r="M43" i="2" s="1"/>
  <c r="N43" i="2" s="1"/>
  <c r="O43" i="2" s="1"/>
  <c r="P43" i="2" s="1"/>
  <c r="Q43" i="2" s="1"/>
  <c r="R43" i="2" s="1"/>
  <c r="S43" i="2" s="1"/>
  <c r="T43" i="2" s="1"/>
  <c r="U43" i="2" s="1"/>
  <c r="V43" i="2" s="1"/>
  <c r="W43" i="2" s="1"/>
  <c r="X43" i="2" s="1"/>
  <c r="Y43" i="2" s="1"/>
  <c r="Z43" i="2" s="1"/>
  <c r="AA43" i="2" s="1"/>
  <c r="AB43" i="2" s="1"/>
  <c r="AC43" i="2" s="1"/>
  <c r="AD43" i="2" s="1"/>
  <c r="AE43" i="2" s="1"/>
  <c r="AF43" i="2" s="1"/>
  <c r="AG43" i="2" s="1"/>
  <c r="AH43" i="2" s="1"/>
  <c r="AI43" i="2" s="1"/>
  <c r="AJ43" i="2" s="1"/>
  <c r="AK43" i="2" s="1"/>
  <c r="AL43" i="2" s="1"/>
  <c r="AM43" i="2" s="1"/>
  <c r="AN43" i="2" s="1"/>
  <c r="AO43" i="2" s="1"/>
  <c r="AP43" i="2" s="1"/>
  <c r="AQ43" i="2" s="1"/>
  <c r="AR43" i="2" s="1"/>
  <c r="D44" i="2"/>
  <c r="E44" i="2" s="1"/>
  <c r="F44" i="2" s="1"/>
  <c r="G44" i="2" s="1"/>
  <c r="H44" i="2" s="1"/>
  <c r="I44" i="2" s="1"/>
  <c r="J44" i="2" s="1"/>
  <c r="K44" i="2" s="1"/>
  <c r="L44" i="2" s="1"/>
  <c r="M44" i="2" s="1"/>
  <c r="N44" i="2" s="1"/>
  <c r="O44" i="2" s="1"/>
  <c r="P44" i="2" s="1"/>
  <c r="Q44" i="2" s="1"/>
  <c r="R44" i="2" s="1"/>
  <c r="S44" i="2" s="1"/>
  <c r="T44" i="2" s="1"/>
  <c r="U44" i="2" s="1"/>
  <c r="V44" i="2" s="1"/>
  <c r="W44" i="2" s="1"/>
  <c r="X44" i="2" s="1"/>
  <c r="Y44" i="2" s="1"/>
  <c r="Z44" i="2" s="1"/>
  <c r="AA44" i="2" s="1"/>
  <c r="AB44" i="2" s="1"/>
  <c r="AC44" i="2" s="1"/>
  <c r="AD44" i="2" s="1"/>
  <c r="AE44" i="2" s="1"/>
  <c r="AF44" i="2" s="1"/>
  <c r="AG44" i="2" s="1"/>
  <c r="AH44" i="2" s="1"/>
  <c r="AI44" i="2" s="1"/>
  <c r="AJ44" i="2" s="1"/>
  <c r="AK44" i="2" s="1"/>
  <c r="AL44" i="2" s="1"/>
  <c r="AM44" i="2" s="1"/>
  <c r="AN44" i="2" s="1"/>
  <c r="AO44" i="2" s="1"/>
  <c r="AP44" i="2" s="1"/>
  <c r="AQ44" i="2" s="1"/>
  <c r="AR44" i="2" s="1"/>
  <c r="D45" i="2"/>
  <c r="E45" i="2" s="1"/>
  <c r="F45" i="2" s="1"/>
  <c r="G45" i="2" s="1"/>
  <c r="H45" i="2" s="1"/>
  <c r="I45" i="2" s="1"/>
  <c r="J45" i="2" s="1"/>
  <c r="K45" i="2" s="1"/>
  <c r="L45" i="2" s="1"/>
  <c r="M45" i="2" s="1"/>
  <c r="N45" i="2" s="1"/>
  <c r="O45" i="2" s="1"/>
  <c r="P45" i="2" s="1"/>
  <c r="Q45" i="2" s="1"/>
  <c r="R45" i="2" s="1"/>
  <c r="S45" i="2" s="1"/>
  <c r="T45" i="2" s="1"/>
  <c r="U45" i="2" s="1"/>
  <c r="V45" i="2" s="1"/>
  <c r="W45" i="2" s="1"/>
  <c r="X45" i="2" s="1"/>
  <c r="Y45" i="2" s="1"/>
  <c r="Z45" i="2" s="1"/>
  <c r="AA45" i="2" s="1"/>
  <c r="AB45" i="2" s="1"/>
  <c r="AC45" i="2" s="1"/>
  <c r="AD45" i="2" s="1"/>
  <c r="AE45" i="2" s="1"/>
  <c r="AF45" i="2" s="1"/>
  <c r="AG45" i="2" s="1"/>
  <c r="AH45" i="2" s="1"/>
  <c r="AI45" i="2" s="1"/>
  <c r="AJ45" i="2" s="1"/>
  <c r="AK45" i="2" s="1"/>
  <c r="AL45" i="2" s="1"/>
  <c r="AM45" i="2" s="1"/>
  <c r="AN45" i="2" s="1"/>
  <c r="AO45" i="2" s="1"/>
  <c r="AP45" i="2" s="1"/>
  <c r="AQ45" i="2" s="1"/>
  <c r="AR45" i="2" s="1"/>
  <c r="D46" i="2"/>
  <c r="E46" i="2" s="1"/>
  <c r="F46" i="2" s="1"/>
  <c r="G46" i="2" s="1"/>
  <c r="H46" i="2" s="1"/>
  <c r="I46" i="2" s="1"/>
  <c r="J46" i="2" s="1"/>
  <c r="K46" i="2" s="1"/>
  <c r="L46" i="2" s="1"/>
  <c r="M46" i="2" s="1"/>
  <c r="N46" i="2" s="1"/>
  <c r="O46" i="2" s="1"/>
  <c r="P46" i="2" s="1"/>
  <c r="Q46" i="2" s="1"/>
  <c r="R46" i="2" s="1"/>
  <c r="S46" i="2" s="1"/>
  <c r="T46" i="2" s="1"/>
  <c r="U46" i="2" s="1"/>
  <c r="V46" i="2" s="1"/>
  <c r="W46" i="2" s="1"/>
  <c r="X46" i="2" s="1"/>
  <c r="Y46" i="2" s="1"/>
  <c r="Z46" i="2" s="1"/>
  <c r="AA46" i="2" s="1"/>
  <c r="AB46" i="2" s="1"/>
  <c r="AC46" i="2" s="1"/>
  <c r="AD46" i="2" s="1"/>
  <c r="AE46" i="2" s="1"/>
  <c r="AF46" i="2" s="1"/>
  <c r="AG46" i="2" s="1"/>
  <c r="AH46" i="2" s="1"/>
  <c r="AI46" i="2" s="1"/>
  <c r="AJ46" i="2" s="1"/>
  <c r="AK46" i="2" s="1"/>
  <c r="AL46" i="2" s="1"/>
  <c r="AM46" i="2" s="1"/>
  <c r="AN46" i="2" s="1"/>
  <c r="AO46" i="2" s="1"/>
  <c r="AP46" i="2" s="1"/>
  <c r="AQ46" i="2" s="1"/>
  <c r="AR46" i="2" s="1"/>
  <c r="D47" i="2"/>
  <c r="E47" i="2" s="1"/>
  <c r="F47" i="2" s="1"/>
  <c r="G47" i="2" s="1"/>
  <c r="H47" i="2" s="1"/>
  <c r="I47" i="2" s="1"/>
  <c r="J47" i="2" s="1"/>
  <c r="K47" i="2" s="1"/>
  <c r="L47" i="2" s="1"/>
  <c r="M47" i="2" s="1"/>
  <c r="N47" i="2" s="1"/>
  <c r="O47" i="2" s="1"/>
  <c r="P47" i="2" s="1"/>
  <c r="Q47" i="2" s="1"/>
  <c r="R47" i="2" s="1"/>
  <c r="S47" i="2" s="1"/>
  <c r="T47" i="2" s="1"/>
  <c r="U47" i="2" s="1"/>
  <c r="V47" i="2" s="1"/>
  <c r="W47" i="2" s="1"/>
  <c r="X47" i="2" s="1"/>
  <c r="Y47" i="2" s="1"/>
  <c r="Z47" i="2" s="1"/>
  <c r="AA47" i="2" s="1"/>
  <c r="AB47" i="2" s="1"/>
  <c r="AC47" i="2" s="1"/>
  <c r="AD47" i="2" s="1"/>
  <c r="AE47" i="2" s="1"/>
  <c r="AF47" i="2" s="1"/>
  <c r="AG47" i="2" s="1"/>
  <c r="AH47" i="2" s="1"/>
  <c r="AI47" i="2" s="1"/>
  <c r="AJ47" i="2" s="1"/>
  <c r="AK47" i="2" s="1"/>
  <c r="AL47" i="2" s="1"/>
  <c r="AM47" i="2" s="1"/>
  <c r="AN47" i="2" s="1"/>
  <c r="AO47" i="2" s="1"/>
  <c r="AP47" i="2" s="1"/>
  <c r="AQ47" i="2" s="1"/>
  <c r="AR47" i="2" s="1"/>
  <c r="D48" i="2"/>
  <c r="E48" i="2" s="1"/>
  <c r="F48" i="2" s="1"/>
  <c r="G48" i="2" s="1"/>
  <c r="H48" i="2" s="1"/>
  <c r="I48" i="2" s="1"/>
  <c r="J48" i="2" s="1"/>
  <c r="K48" i="2" s="1"/>
  <c r="L48" i="2" s="1"/>
  <c r="M48" i="2" s="1"/>
  <c r="N48" i="2" s="1"/>
  <c r="O48" i="2" s="1"/>
  <c r="P48" i="2" s="1"/>
  <c r="Q48" i="2" s="1"/>
  <c r="R48" i="2" s="1"/>
  <c r="S48" i="2" s="1"/>
  <c r="T48" i="2" s="1"/>
  <c r="U48" i="2" s="1"/>
  <c r="V48" i="2" s="1"/>
  <c r="W48" i="2" s="1"/>
  <c r="X48" i="2" s="1"/>
  <c r="Y48" i="2" s="1"/>
  <c r="Z48" i="2" s="1"/>
  <c r="AA48" i="2" s="1"/>
  <c r="AB48" i="2" s="1"/>
  <c r="AC48" i="2" s="1"/>
  <c r="AD48" i="2" s="1"/>
  <c r="AE48" i="2" s="1"/>
  <c r="AF48" i="2" s="1"/>
  <c r="AG48" i="2" s="1"/>
  <c r="AH48" i="2" s="1"/>
  <c r="AI48" i="2" s="1"/>
  <c r="AJ48" i="2" s="1"/>
  <c r="AK48" i="2" s="1"/>
  <c r="AL48" i="2" s="1"/>
  <c r="AM48" i="2" s="1"/>
  <c r="AN48" i="2" s="1"/>
  <c r="AO48" i="2" s="1"/>
  <c r="AP48" i="2" s="1"/>
  <c r="AQ48" i="2" s="1"/>
  <c r="AR48" i="2" s="1"/>
  <c r="D49" i="2"/>
  <c r="E49" i="2" s="1"/>
  <c r="F49" i="2" s="1"/>
  <c r="G49" i="2" s="1"/>
  <c r="H49" i="2" s="1"/>
  <c r="I49" i="2" s="1"/>
  <c r="J49" i="2" s="1"/>
  <c r="K49" i="2" s="1"/>
  <c r="L49" i="2" s="1"/>
  <c r="M49" i="2" s="1"/>
  <c r="N49" i="2" s="1"/>
  <c r="O49" i="2" s="1"/>
  <c r="P49" i="2" s="1"/>
  <c r="Q49" i="2" s="1"/>
  <c r="R49" i="2" s="1"/>
  <c r="S49" i="2" s="1"/>
  <c r="T49" i="2" s="1"/>
  <c r="U49" i="2" s="1"/>
  <c r="V49" i="2" s="1"/>
  <c r="W49" i="2" s="1"/>
  <c r="X49" i="2" s="1"/>
  <c r="Y49" i="2" s="1"/>
  <c r="Z49" i="2" s="1"/>
  <c r="AA49" i="2" s="1"/>
  <c r="AB49" i="2" s="1"/>
  <c r="AC49" i="2" s="1"/>
  <c r="AD49" i="2" s="1"/>
  <c r="AE49" i="2" s="1"/>
  <c r="AF49" i="2" s="1"/>
  <c r="AG49" i="2" s="1"/>
  <c r="AH49" i="2" s="1"/>
  <c r="AI49" i="2" s="1"/>
  <c r="AJ49" i="2" s="1"/>
  <c r="AK49" i="2" s="1"/>
  <c r="AL49" i="2" s="1"/>
  <c r="AM49" i="2" s="1"/>
  <c r="AN49" i="2" s="1"/>
  <c r="AO49" i="2" s="1"/>
  <c r="AP49" i="2" s="1"/>
  <c r="AQ49" i="2" s="1"/>
  <c r="AR49" i="2" s="1"/>
  <c r="D50" i="2"/>
  <c r="E50" i="2" s="1"/>
  <c r="F50" i="2" s="1"/>
  <c r="G50" i="2" s="1"/>
  <c r="H50" i="2" s="1"/>
  <c r="I50" i="2" s="1"/>
  <c r="J50" i="2" s="1"/>
  <c r="K50" i="2" s="1"/>
  <c r="L50" i="2" s="1"/>
  <c r="M50" i="2" s="1"/>
  <c r="N50" i="2" s="1"/>
  <c r="O50" i="2" s="1"/>
  <c r="P50" i="2" s="1"/>
  <c r="Q50" i="2" s="1"/>
  <c r="R50" i="2" s="1"/>
  <c r="S50" i="2" s="1"/>
  <c r="T50" i="2" s="1"/>
  <c r="U50" i="2" s="1"/>
  <c r="V50" i="2" s="1"/>
  <c r="W50" i="2" s="1"/>
  <c r="X50" i="2" s="1"/>
  <c r="Y50" i="2" s="1"/>
  <c r="Z50" i="2" s="1"/>
  <c r="AA50" i="2" s="1"/>
  <c r="AB50" i="2" s="1"/>
  <c r="AC50" i="2" s="1"/>
  <c r="AD50" i="2" s="1"/>
  <c r="AE50" i="2" s="1"/>
  <c r="AF50" i="2" s="1"/>
  <c r="AG50" i="2" s="1"/>
  <c r="AH50" i="2" s="1"/>
  <c r="AI50" i="2" s="1"/>
  <c r="AJ50" i="2" s="1"/>
  <c r="AK50" i="2" s="1"/>
  <c r="AL50" i="2" s="1"/>
  <c r="AM50" i="2" s="1"/>
  <c r="AN50" i="2" s="1"/>
  <c r="AO50" i="2" s="1"/>
  <c r="AP50" i="2" s="1"/>
  <c r="AQ50" i="2" s="1"/>
  <c r="AR50" i="2" s="1"/>
  <c r="D51" i="2"/>
  <c r="E51" i="2" s="1"/>
  <c r="F51" i="2" s="1"/>
  <c r="G51" i="2" s="1"/>
  <c r="H51" i="2" s="1"/>
  <c r="I51" i="2" s="1"/>
  <c r="J51" i="2" s="1"/>
  <c r="K51" i="2" s="1"/>
  <c r="L51" i="2" s="1"/>
  <c r="M51" i="2" s="1"/>
  <c r="N51" i="2" s="1"/>
  <c r="O51" i="2" s="1"/>
  <c r="P51" i="2" s="1"/>
  <c r="Q51" i="2" s="1"/>
  <c r="R51" i="2" s="1"/>
  <c r="S51" i="2" s="1"/>
  <c r="T51" i="2" s="1"/>
  <c r="U51" i="2" s="1"/>
  <c r="V51" i="2" s="1"/>
  <c r="W51" i="2" s="1"/>
  <c r="X51" i="2" s="1"/>
  <c r="Y51" i="2" s="1"/>
  <c r="Z51" i="2" s="1"/>
  <c r="AA51" i="2" s="1"/>
  <c r="AB51" i="2" s="1"/>
  <c r="AC51" i="2" s="1"/>
  <c r="AD51" i="2" s="1"/>
  <c r="AE51" i="2" s="1"/>
  <c r="AF51" i="2" s="1"/>
  <c r="AG51" i="2" s="1"/>
  <c r="AH51" i="2" s="1"/>
  <c r="AI51" i="2" s="1"/>
  <c r="AJ51" i="2" s="1"/>
  <c r="AK51" i="2" s="1"/>
  <c r="AL51" i="2" s="1"/>
  <c r="AM51" i="2" s="1"/>
  <c r="AN51" i="2" s="1"/>
  <c r="AO51" i="2" s="1"/>
  <c r="AP51" i="2" s="1"/>
  <c r="AQ51" i="2" s="1"/>
  <c r="AR51" i="2" s="1"/>
  <c r="D52" i="2"/>
  <c r="E52" i="2" s="1"/>
  <c r="F52" i="2" s="1"/>
  <c r="G52" i="2" s="1"/>
  <c r="H52" i="2" s="1"/>
  <c r="I52" i="2" s="1"/>
  <c r="J52" i="2" s="1"/>
  <c r="K52" i="2" s="1"/>
  <c r="L52" i="2" s="1"/>
  <c r="M52" i="2" s="1"/>
  <c r="N52" i="2" s="1"/>
  <c r="O52" i="2" s="1"/>
  <c r="P52" i="2" s="1"/>
  <c r="Q52" i="2" s="1"/>
  <c r="R52" i="2" s="1"/>
  <c r="S52" i="2" s="1"/>
  <c r="T52" i="2" s="1"/>
  <c r="U52" i="2" s="1"/>
  <c r="V52" i="2" s="1"/>
  <c r="W52" i="2" s="1"/>
  <c r="X52" i="2" s="1"/>
  <c r="Y52" i="2" s="1"/>
  <c r="Z52" i="2" s="1"/>
  <c r="AA52" i="2" s="1"/>
  <c r="AB52" i="2" s="1"/>
  <c r="AC52" i="2" s="1"/>
  <c r="AD52" i="2" s="1"/>
  <c r="AE52" i="2" s="1"/>
  <c r="AF52" i="2" s="1"/>
  <c r="AG52" i="2" s="1"/>
  <c r="AH52" i="2" s="1"/>
  <c r="AI52" i="2" s="1"/>
  <c r="AJ52" i="2" s="1"/>
  <c r="AK52" i="2" s="1"/>
  <c r="AL52" i="2" s="1"/>
  <c r="AM52" i="2" s="1"/>
  <c r="AN52" i="2" s="1"/>
  <c r="AO52" i="2" s="1"/>
  <c r="AP52" i="2" s="1"/>
  <c r="AQ52" i="2" s="1"/>
  <c r="AR52" i="2" s="1"/>
  <c r="D53" i="2"/>
  <c r="E53" i="2" s="1"/>
  <c r="F53" i="2" s="1"/>
  <c r="G53" i="2" s="1"/>
  <c r="H53" i="2" s="1"/>
  <c r="I53" i="2" s="1"/>
  <c r="J53" i="2" s="1"/>
  <c r="K53" i="2" s="1"/>
  <c r="L53" i="2" s="1"/>
  <c r="M53" i="2" s="1"/>
  <c r="N53" i="2" s="1"/>
  <c r="O53" i="2" s="1"/>
  <c r="P53" i="2" s="1"/>
  <c r="Q53" i="2" s="1"/>
  <c r="R53" i="2" s="1"/>
  <c r="S53" i="2" s="1"/>
  <c r="T53" i="2" s="1"/>
  <c r="U53" i="2" s="1"/>
  <c r="V53" i="2" s="1"/>
  <c r="W53" i="2" s="1"/>
  <c r="X53" i="2" s="1"/>
  <c r="Y53" i="2" s="1"/>
  <c r="Z53" i="2" s="1"/>
  <c r="AA53" i="2" s="1"/>
  <c r="AB53" i="2" s="1"/>
  <c r="AC53" i="2" s="1"/>
  <c r="AD53" i="2" s="1"/>
  <c r="AE53" i="2" s="1"/>
  <c r="AF53" i="2" s="1"/>
  <c r="AG53" i="2" s="1"/>
  <c r="AH53" i="2" s="1"/>
  <c r="AI53" i="2" s="1"/>
  <c r="AJ53" i="2" s="1"/>
  <c r="AK53" i="2" s="1"/>
  <c r="AL53" i="2" s="1"/>
  <c r="AM53" i="2" s="1"/>
  <c r="AN53" i="2" s="1"/>
  <c r="AO53" i="2" s="1"/>
  <c r="AP53" i="2" s="1"/>
  <c r="AQ53" i="2" s="1"/>
  <c r="AR53" i="2" s="1"/>
  <c r="D27" i="2"/>
  <c r="D18" i="2"/>
  <c r="E18" i="2" s="1"/>
  <c r="F18" i="2" s="1"/>
  <c r="G18" i="2" s="1"/>
  <c r="H18" i="2" s="1"/>
  <c r="I18" i="2" s="1"/>
  <c r="J18" i="2" s="1"/>
  <c r="K18" i="2" s="1"/>
  <c r="L18" i="2" s="1"/>
  <c r="M18" i="2" s="1"/>
  <c r="N18" i="2" s="1"/>
  <c r="O18" i="2" s="1"/>
  <c r="P18" i="2" s="1"/>
  <c r="Q18" i="2" s="1"/>
  <c r="R18" i="2" s="1"/>
  <c r="S18" i="2" s="1"/>
  <c r="T18" i="2" s="1"/>
  <c r="U18" i="2" s="1"/>
  <c r="V18" i="2" s="1"/>
  <c r="W18" i="2" s="1"/>
  <c r="X18" i="2" s="1"/>
  <c r="Y18" i="2" s="1"/>
  <c r="Z18" i="2" s="1"/>
  <c r="AA18" i="2" s="1"/>
  <c r="AB18" i="2" s="1"/>
  <c r="AC18" i="2" s="1"/>
  <c r="AD18" i="2" s="1"/>
  <c r="AE18" i="2" s="1"/>
  <c r="AF18" i="2" s="1"/>
  <c r="AG18" i="2" s="1"/>
  <c r="AH18" i="2" s="1"/>
  <c r="AI18" i="2" s="1"/>
  <c r="AJ18" i="2" s="1"/>
  <c r="AK18" i="2" s="1"/>
  <c r="AL18" i="2" s="1"/>
  <c r="AM18" i="2" s="1"/>
  <c r="AN18" i="2" s="1"/>
  <c r="AO18" i="2" s="1"/>
  <c r="AP18" i="2" s="1"/>
  <c r="AQ18" i="2" s="1"/>
  <c r="AR18" i="2" s="1"/>
  <c r="D15" i="2"/>
  <c r="E15" i="2" s="1"/>
  <c r="F15" i="2" s="1"/>
  <c r="G15" i="2" s="1"/>
  <c r="H15" i="2" s="1"/>
  <c r="I15" i="2" s="1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V15" i="2" s="1"/>
  <c r="W15" i="2" s="1"/>
  <c r="X15" i="2" s="1"/>
  <c r="Y15" i="2" s="1"/>
  <c r="Z15" i="2" s="1"/>
  <c r="AA15" i="2" s="1"/>
  <c r="AB15" i="2" s="1"/>
  <c r="AC15" i="2" s="1"/>
  <c r="AD15" i="2" s="1"/>
  <c r="AE15" i="2" s="1"/>
  <c r="AF15" i="2" s="1"/>
  <c r="AG15" i="2" s="1"/>
  <c r="AH15" i="2" s="1"/>
  <c r="AI15" i="2" s="1"/>
  <c r="AJ15" i="2" s="1"/>
  <c r="AK15" i="2" s="1"/>
  <c r="AL15" i="2" s="1"/>
  <c r="AM15" i="2" s="1"/>
  <c r="AN15" i="2" s="1"/>
  <c r="AO15" i="2" s="1"/>
  <c r="AP15" i="2" s="1"/>
  <c r="AQ15" i="2" s="1"/>
  <c r="AR15" i="2" s="1"/>
  <c r="D16" i="2"/>
  <c r="D17" i="2"/>
  <c r="E16" i="2"/>
  <c r="F16" i="2" s="1"/>
  <c r="G16" i="2" s="1"/>
  <c r="H16" i="2" s="1"/>
  <c r="I16" i="2" s="1"/>
  <c r="J16" i="2" s="1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V16" i="2" s="1"/>
  <c r="W16" i="2" s="1"/>
  <c r="X16" i="2" s="1"/>
  <c r="Y16" i="2" s="1"/>
  <c r="Z16" i="2" s="1"/>
  <c r="AA16" i="2" s="1"/>
  <c r="AB16" i="2" s="1"/>
  <c r="AC16" i="2" s="1"/>
  <c r="AD16" i="2" s="1"/>
  <c r="AE16" i="2" s="1"/>
  <c r="AF16" i="2" s="1"/>
  <c r="AG16" i="2" s="1"/>
  <c r="AH16" i="2" s="1"/>
  <c r="AI16" i="2" s="1"/>
  <c r="AJ16" i="2" s="1"/>
  <c r="AK16" i="2" s="1"/>
  <c r="AL16" i="2" s="1"/>
  <c r="AM16" i="2" s="1"/>
  <c r="AN16" i="2" s="1"/>
  <c r="AO16" i="2" s="1"/>
  <c r="AP16" i="2" s="1"/>
  <c r="AQ16" i="2" s="1"/>
  <c r="AR16" i="2" s="1"/>
  <c r="E17" i="2"/>
  <c r="F17" i="2" s="1"/>
  <c r="G17" i="2" s="1"/>
  <c r="H17" i="2" s="1"/>
  <c r="I17" i="2" s="1"/>
  <c r="J17" i="2" s="1"/>
  <c r="K17" i="2" s="1"/>
  <c r="L17" i="2" s="1"/>
  <c r="M17" i="2" s="1"/>
  <c r="N17" i="2" s="1"/>
  <c r="O17" i="2" s="1"/>
  <c r="P17" i="2" s="1"/>
  <c r="Q17" i="2" s="1"/>
  <c r="R17" i="2" s="1"/>
  <c r="S17" i="2" s="1"/>
  <c r="T17" i="2" s="1"/>
  <c r="U17" i="2" s="1"/>
  <c r="V17" i="2" s="1"/>
  <c r="W17" i="2" s="1"/>
  <c r="X17" i="2" s="1"/>
  <c r="Y17" i="2" s="1"/>
  <c r="Z17" i="2" s="1"/>
  <c r="AA17" i="2" s="1"/>
  <c r="AB17" i="2" s="1"/>
  <c r="AC17" i="2" s="1"/>
  <c r="AD17" i="2" s="1"/>
  <c r="AE17" i="2" s="1"/>
  <c r="AF17" i="2" s="1"/>
  <c r="AG17" i="2" s="1"/>
  <c r="AH17" i="2" s="1"/>
  <c r="AI17" i="2" s="1"/>
  <c r="AJ17" i="2" s="1"/>
  <c r="AK17" i="2" s="1"/>
  <c r="AL17" i="2" s="1"/>
  <c r="AM17" i="2" s="1"/>
  <c r="AN17" i="2" s="1"/>
  <c r="AO17" i="2" s="1"/>
  <c r="AP17" i="2" s="1"/>
  <c r="AQ17" i="2" s="1"/>
  <c r="AR17" i="2" s="1"/>
  <c r="D14" i="2"/>
  <c r="E14" i="2" s="1"/>
  <c r="F14" i="2" s="1"/>
  <c r="G14" i="2" s="1"/>
  <c r="H14" i="2" s="1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AL14" i="2" s="1"/>
  <c r="AM14" i="2" s="1"/>
  <c r="AN14" i="2" s="1"/>
  <c r="AO14" i="2" s="1"/>
  <c r="AP14" i="2" s="1"/>
  <c r="AQ14" i="2" s="1"/>
  <c r="AR14" i="2" s="1"/>
  <c r="D13" i="2"/>
  <c r="E13" i="2" s="1"/>
  <c r="F13" i="2" s="1"/>
  <c r="G13" i="2" s="1"/>
  <c r="H13" i="2" s="1"/>
  <c r="I13" i="2" s="1"/>
  <c r="J13" i="2" s="1"/>
  <c r="K13" i="2" s="1"/>
  <c r="L13" i="2" s="1"/>
  <c r="M13" i="2" s="1"/>
  <c r="N13" i="2" s="1"/>
  <c r="O13" i="2" s="1"/>
  <c r="P13" i="2" s="1"/>
  <c r="Q13" i="2" s="1"/>
  <c r="R13" i="2" s="1"/>
  <c r="S13" i="2" s="1"/>
  <c r="T13" i="2" s="1"/>
  <c r="D12" i="2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C22" i="2"/>
  <c r="D18" i="3"/>
  <c r="E18" i="3" s="1"/>
  <c r="F18" i="3" s="1"/>
  <c r="G18" i="3" s="1"/>
  <c r="H18" i="3" s="1"/>
  <c r="I18" i="3" s="1"/>
  <c r="J18" i="3" s="1"/>
  <c r="K18" i="3" s="1"/>
  <c r="L18" i="3" s="1"/>
  <c r="M18" i="3" s="1"/>
  <c r="N18" i="3" s="1"/>
  <c r="O18" i="3" s="1"/>
  <c r="P18" i="3" s="1"/>
  <c r="Q18" i="3" s="1"/>
  <c r="R18" i="3" s="1"/>
  <c r="S18" i="3" s="1"/>
  <c r="T18" i="3" s="1"/>
  <c r="U18" i="3" s="1"/>
  <c r="V18" i="3" s="1"/>
  <c r="W18" i="3" s="1"/>
  <c r="X18" i="3" s="1"/>
  <c r="Y18" i="3" s="1"/>
  <c r="Z18" i="3" s="1"/>
  <c r="AA18" i="3" s="1"/>
  <c r="AB18" i="3" s="1"/>
  <c r="AC18" i="3" s="1"/>
  <c r="AD18" i="3" s="1"/>
  <c r="AE18" i="3" s="1"/>
  <c r="AF18" i="3" s="1"/>
  <c r="AG18" i="3" s="1"/>
  <c r="AH18" i="3" s="1"/>
  <c r="AI18" i="3" s="1"/>
  <c r="AJ18" i="3" s="1"/>
  <c r="AK18" i="3" s="1"/>
  <c r="AL18" i="3" s="1"/>
  <c r="AM18" i="3" s="1"/>
  <c r="AN18" i="3" s="1"/>
  <c r="AO18" i="3" s="1"/>
  <c r="AP18" i="3" s="1"/>
  <c r="AQ18" i="3" s="1"/>
  <c r="AR18" i="3" s="1"/>
  <c r="D15" i="3"/>
  <c r="E15" i="3" s="1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AA15" i="3" s="1"/>
  <c r="AB15" i="3" s="1"/>
  <c r="AC15" i="3" s="1"/>
  <c r="AD15" i="3" s="1"/>
  <c r="AE15" i="3" s="1"/>
  <c r="AF15" i="3" s="1"/>
  <c r="AG15" i="3" s="1"/>
  <c r="AH15" i="3" s="1"/>
  <c r="AI15" i="3" s="1"/>
  <c r="AJ15" i="3" s="1"/>
  <c r="AK15" i="3" s="1"/>
  <c r="AL15" i="3" s="1"/>
  <c r="AM15" i="3" s="1"/>
  <c r="AN15" i="3" s="1"/>
  <c r="AO15" i="3" s="1"/>
  <c r="AP15" i="3" s="1"/>
  <c r="AQ15" i="3" s="1"/>
  <c r="AR15" i="3" s="1"/>
  <c r="D14" i="3"/>
  <c r="D22" i="2" s="1"/>
  <c r="D13" i="3"/>
  <c r="E13" i="3" s="1"/>
  <c r="F13" i="3" s="1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AE13" i="3" s="1"/>
  <c r="AF13" i="3" s="1"/>
  <c r="AG13" i="3" s="1"/>
  <c r="AH13" i="3" s="1"/>
  <c r="AI13" i="3" s="1"/>
  <c r="AJ13" i="3" s="1"/>
  <c r="AK13" i="3" s="1"/>
  <c r="AL13" i="3" s="1"/>
  <c r="AM13" i="3" s="1"/>
  <c r="AN13" i="3" s="1"/>
  <c r="AO13" i="3" s="1"/>
  <c r="AP13" i="3" s="1"/>
  <c r="AQ13" i="3" s="1"/>
  <c r="AR13" i="3" s="1"/>
  <c r="D11" i="3"/>
  <c r="E11" i="3" s="1"/>
  <c r="F11" i="3" s="1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Z11" i="3" s="1"/>
  <c r="AA11" i="3" s="1"/>
  <c r="AB11" i="3" s="1"/>
  <c r="AC11" i="3" s="1"/>
  <c r="AD11" i="3" s="1"/>
  <c r="AE11" i="3" s="1"/>
  <c r="AF11" i="3" s="1"/>
  <c r="AG11" i="3" s="1"/>
  <c r="AH11" i="3" s="1"/>
  <c r="AI11" i="3" s="1"/>
  <c r="AJ11" i="3" s="1"/>
  <c r="AK11" i="3" s="1"/>
  <c r="AL11" i="3" s="1"/>
  <c r="AM11" i="3" s="1"/>
  <c r="AN11" i="3" s="1"/>
  <c r="AO11" i="3" s="1"/>
  <c r="AP11" i="3" s="1"/>
  <c r="AQ11" i="3" s="1"/>
  <c r="AR11" i="3" s="1"/>
  <c r="AR19" i="2" s="1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AP9" i="3" s="1"/>
  <c r="AQ9" i="3" s="1"/>
  <c r="AR9" i="3" s="1"/>
  <c r="D10" i="3"/>
  <c r="E10" i="3" s="1"/>
  <c r="F10" i="3" s="1"/>
  <c r="G10" i="3" s="1"/>
  <c r="H10" i="3" s="1"/>
  <c r="I10" i="3" s="1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AA10" i="3" s="1"/>
  <c r="AB10" i="3" s="1"/>
  <c r="AC10" i="3" s="1"/>
  <c r="AD10" i="3" s="1"/>
  <c r="AE10" i="3" s="1"/>
  <c r="AF10" i="3" s="1"/>
  <c r="AG10" i="3" s="1"/>
  <c r="AH10" i="3" s="1"/>
  <c r="AI10" i="3" s="1"/>
  <c r="AJ10" i="3" s="1"/>
  <c r="AK10" i="3" s="1"/>
  <c r="AL10" i="3" s="1"/>
  <c r="AM10" i="3" s="1"/>
  <c r="AN10" i="3" s="1"/>
  <c r="AO10" i="3" s="1"/>
  <c r="AP10" i="3" s="1"/>
  <c r="AQ10" i="3" s="1"/>
  <c r="AR10" i="3" s="1"/>
  <c r="D8" i="3"/>
  <c r="E8" i="3" s="1"/>
  <c r="C20" i="3"/>
  <c r="C24" i="3" s="1"/>
  <c r="C5" i="3"/>
  <c r="D5" i="3" s="1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G5" i="3" s="1"/>
  <c r="AH5" i="3" s="1"/>
  <c r="AI5" i="3" s="1"/>
  <c r="AJ5" i="3" s="1"/>
  <c r="AK5" i="3" s="1"/>
  <c r="AL5" i="3" s="1"/>
  <c r="AM5" i="3" s="1"/>
  <c r="AN5" i="3" s="1"/>
  <c r="AO5" i="3" s="1"/>
  <c r="AP5" i="3" s="1"/>
  <c r="AQ5" i="3" s="1"/>
  <c r="AR5" i="3" s="1"/>
  <c r="E4" i="3"/>
  <c r="F4" i="3" s="1"/>
  <c r="G4" i="3" s="1"/>
  <c r="H4" i="3" s="1"/>
  <c r="I4" i="3" s="1"/>
  <c r="J4" i="3" s="1"/>
  <c r="K4" i="3" s="1"/>
  <c r="L4" i="3" s="1"/>
  <c r="M4" i="3" s="1"/>
  <c r="N4" i="3" s="1"/>
  <c r="O4" i="3" s="1"/>
  <c r="P4" i="3" s="1"/>
  <c r="Q4" i="3" s="1"/>
  <c r="R4" i="3" s="1"/>
  <c r="S4" i="3" s="1"/>
  <c r="T4" i="3" s="1"/>
  <c r="U4" i="3" s="1"/>
  <c r="V4" i="3" s="1"/>
  <c r="W4" i="3" s="1"/>
  <c r="X4" i="3" s="1"/>
  <c r="Y4" i="3" s="1"/>
  <c r="Z4" i="3" s="1"/>
  <c r="AA4" i="3" s="1"/>
  <c r="AB4" i="3" s="1"/>
  <c r="AC4" i="3" s="1"/>
  <c r="AD4" i="3" s="1"/>
  <c r="AE4" i="3" s="1"/>
  <c r="AF4" i="3" s="1"/>
  <c r="AG4" i="3" s="1"/>
  <c r="AH4" i="3" s="1"/>
  <c r="AI4" i="3" s="1"/>
  <c r="AJ4" i="3" s="1"/>
  <c r="AK4" i="3" s="1"/>
  <c r="AL4" i="3" s="1"/>
  <c r="AM4" i="3" s="1"/>
  <c r="AN4" i="3" s="1"/>
  <c r="AO4" i="3" s="1"/>
  <c r="AP4" i="3" s="1"/>
  <c r="AQ4" i="3" s="1"/>
  <c r="AR4" i="3" s="1"/>
  <c r="D4" i="3"/>
  <c r="C8" i="2"/>
  <c r="D8" i="2" s="1"/>
  <c r="E8" i="2" s="1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Y8" i="2" s="1"/>
  <c r="Z8" i="2" s="1"/>
  <c r="AA8" i="2" s="1"/>
  <c r="AB8" i="2" s="1"/>
  <c r="AC8" i="2" s="1"/>
  <c r="AD8" i="2" s="1"/>
  <c r="AE8" i="2" s="1"/>
  <c r="AF8" i="2" s="1"/>
  <c r="AG8" i="2" s="1"/>
  <c r="AH8" i="2" s="1"/>
  <c r="AI8" i="2" s="1"/>
  <c r="AJ8" i="2" s="1"/>
  <c r="AK8" i="2" s="1"/>
  <c r="AL8" i="2" s="1"/>
  <c r="AM8" i="2" s="1"/>
  <c r="AN8" i="2" s="1"/>
  <c r="AO8" i="2" s="1"/>
  <c r="AP8" i="2" s="1"/>
  <c r="AQ8" i="2" s="1"/>
  <c r="AR8" i="2" s="1"/>
  <c r="D7" i="2"/>
  <c r="E7" i="2" s="1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AD7" i="2" s="1"/>
  <c r="AE7" i="2" s="1"/>
  <c r="AF7" i="2" s="1"/>
  <c r="AG7" i="2" s="1"/>
  <c r="AH7" i="2" s="1"/>
  <c r="AI7" i="2" s="1"/>
  <c r="AJ7" i="2" s="1"/>
  <c r="AK7" i="2" s="1"/>
  <c r="AL7" i="2" s="1"/>
  <c r="AM7" i="2" s="1"/>
  <c r="AN7" i="2" s="1"/>
  <c r="AO7" i="2" s="1"/>
  <c r="AP7" i="2" s="1"/>
  <c r="AQ7" i="2" s="1"/>
  <c r="AR7" i="2" s="1"/>
  <c r="C23" i="2" l="1"/>
  <c r="E12" i="3"/>
  <c r="C26" i="3"/>
  <c r="E23" i="3"/>
  <c r="N19" i="2"/>
  <c r="AP19" i="2"/>
  <c r="AN19" i="2"/>
  <c r="AL19" i="2"/>
  <c r="AJ19" i="2"/>
  <c r="AH19" i="2"/>
  <c r="AF19" i="2"/>
  <c r="AD19" i="2"/>
  <c r="AB19" i="2"/>
  <c r="Z19" i="2"/>
  <c r="X19" i="2"/>
  <c r="V19" i="2"/>
  <c r="T19" i="2"/>
  <c r="R19" i="2"/>
  <c r="P19" i="2"/>
  <c r="O19" i="2"/>
  <c r="AQ19" i="2"/>
  <c r="AO19" i="2"/>
  <c r="AM19" i="2"/>
  <c r="AK19" i="2"/>
  <c r="AI19" i="2"/>
  <c r="AG19" i="2"/>
  <c r="AE19" i="2"/>
  <c r="AC19" i="2"/>
  <c r="AA19" i="2"/>
  <c r="Y19" i="2"/>
  <c r="W19" i="2"/>
  <c r="U19" i="2"/>
  <c r="S19" i="2"/>
  <c r="Q19" i="2"/>
  <c r="E27" i="2"/>
  <c r="D54" i="2"/>
  <c r="C54" i="2"/>
  <c r="C56" i="2" s="1"/>
  <c r="D23" i="2"/>
  <c r="S32" i="2"/>
  <c r="T32" i="2" s="1"/>
  <c r="E14" i="3"/>
  <c r="D20" i="3"/>
  <c r="D26" i="3" s="1"/>
  <c r="F8" i="3"/>
  <c r="E21" i="2" l="1"/>
  <c r="F12" i="3"/>
  <c r="D24" i="3"/>
  <c r="F23" i="3"/>
  <c r="D56" i="2"/>
  <c r="E54" i="2"/>
  <c r="F27" i="2"/>
  <c r="U32" i="2"/>
  <c r="F14" i="3"/>
  <c r="E22" i="2"/>
  <c r="E23" i="2" s="1"/>
  <c r="E20" i="3"/>
  <c r="E26" i="3" s="1"/>
  <c r="G8" i="3"/>
  <c r="G12" i="3" l="1"/>
  <c r="F21" i="2"/>
  <c r="F20" i="3"/>
  <c r="F26" i="3" s="1"/>
  <c r="E24" i="3"/>
  <c r="G23" i="3"/>
  <c r="E56" i="2"/>
  <c r="G27" i="2"/>
  <c r="F54" i="2"/>
  <c r="V32" i="2"/>
  <c r="G14" i="3"/>
  <c r="G20" i="3" s="1"/>
  <c r="G26" i="3" s="1"/>
  <c r="F22" i="2"/>
  <c r="F23" i="2" s="1"/>
  <c r="H8" i="3"/>
  <c r="H12" i="3" l="1"/>
  <c r="G21" i="2"/>
  <c r="F24" i="3"/>
  <c r="H23" i="3"/>
  <c r="G24" i="3"/>
  <c r="F56" i="2"/>
  <c r="G54" i="2"/>
  <c r="H27" i="2"/>
  <c r="W32" i="2"/>
  <c r="H14" i="3"/>
  <c r="H20" i="3" s="1"/>
  <c r="H26" i="3" s="1"/>
  <c r="G22" i="2"/>
  <c r="I8" i="3"/>
  <c r="G23" i="2" l="1"/>
  <c r="G56" i="2" s="1"/>
  <c r="I12" i="3"/>
  <c r="H21" i="2"/>
  <c r="I23" i="3"/>
  <c r="H24" i="3"/>
  <c r="I27" i="2"/>
  <c r="H54" i="2"/>
  <c r="X32" i="2"/>
  <c r="I14" i="3"/>
  <c r="I20" i="3" s="1"/>
  <c r="I26" i="3" s="1"/>
  <c r="H22" i="2"/>
  <c r="H23" i="2" s="1"/>
  <c r="J8" i="3"/>
  <c r="J12" i="3" l="1"/>
  <c r="I21" i="2"/>
  <c r="J23" i="3"/>
  <c r="I24" i="3"/>
  <c r="H56" i="2"/>
  <c r="J27" i="2"/>
  <c r="I54" i="2"/>
  <c r="Y32" i="2"/>
  <c r="J14" i="3"/>
  <c r="J20" i="3" s="1"/>
  <c r="J26" i="3" s="1"/>
  <c r="I22" i="2"/>
  <c r="I23" i="2" s="1"/>
  <c r="K8" i="3"/>
  <c r="K12" i="3" l="1"/>
  <c r="J21" i="2"/>
  <c r="K23" i="3"/>
  <c r="J24" i="3"/>
  <c r="I56" i="2"/>
  <c r="K27" i="2"/>
  <c r="J54" i="2"/>
  <c r="Z32" i="2"/>
  <c r="K14" i="3"/>
  <c r="K20" i="3" s="1"/>
  <c r="K26" i="3" s="1"/>
  <c r="J22" i="2"/>
  <c r="J23" i="2" s="1"/>
  <c r="L8" i="3"/>
  <c r="L12" i="3" l="1"/>
  <c r="K21" i="2"/>
  <c r="L23" i="3"/>
  <c r="K24" i="3"/>
  <c r="J56" i="2"/>
  <c r="K54" i="2"/>
  <c r="L27" i="2"/>
  <c r="AA32" i="2"/>
  <c r="L14" i="3"/>
  <c r="L20" i="3" s="1"/>
  <c r="L26" i="3" s="1"/>
  <c r="K22" i="2"/>
  <c r="K23" i="2" s="1"/>
  <c r="M8" i="3"/>
  <c r="M12" i="3" l="1"/>
  <c r="L21" i="2"/>
  <c r="M23" i="3"/>
  <c r="L24" i="3"/>
  <c r="K56" i="2"/>
  <c r="M27" i="2"/>
  <c r="L54" i="2"/>
  <c r="AB32" i="2"/>
  <c r="M14" i="3"/>
  <c r="M20" i="3" s="1"/>
  <c r="M26" i="3" s="1"/>
  <c r="L22" i="2"/>
  <c r="L23" i="2" s="1"/>
  <c r="N8" i="3"/>
  <c r="N12" i="3" l="1"/>
  <c r="M21" i="2"/>
  <c r="N23" i="3"/>
  <c r="M24" i="3"/>
  <c r="L56" i="2"/>
  <c r="N27" i="2"/>
  <c r="M54" i="2"/>
  <c r="AC32" i="2"/>
  <c r="N14" i="3"/>
  <c r="N20" i="3" s="1"/>
  <c r="N26" i="3" s="1"/>
  <c r="M22" i="2"/>
  <c r="M23" i="2" s="1"/>
  <c r="O8" i="3"/>
  <c r="O12" i="3" l="1"/>
  <c r="N21" i="2"/>
  <c r="O23" i="3"/>
  <c r="N24" i="3"/>
  <c r="M56" i="2"/>
  <c r="O27" i="2"/>
  <c r="N54" i="2"/>
  <c r="AD32" i="2"/>
  <c r="O14" i="3"/>
  <c r="O20" i="3" s="1"/>
  <c r="O26" i="3" s="1"/>
  <c r="N22" i="2"/>
  <c r="N23" i="2" s="1"/>
  <c r="P8" i="3"/>
  <c r="P12" i="3" l="1"/>
  <c r="O21" i="2"/>
  <c r="P23" i="3"/>
  <c r="O24" i="3"/>
  <c r="N56" i="2"/>
  <c r="P27" i="2"/>
  <c r="O54" i="2"/>
  <c r="AE32" i="2"/>
  <c r="P14" i="3"/>
  <c r="P20" i="3" s="1"/>
  <c r="P26" i="3" s="1"/>
  <c r="O22" i="2"/>
  <c r="O23" i="2" s="1"/>
  <c r="Q8" i="3"/>
  <c r="Q12" i="3" l="1"/>
  <c r="P21" i="2"/>
  <c r="Q23" i="3"/>
  <c r="P24" i="3"/>
  <c r="O56" i="2"/>
  <c r="Q27" i="2"/>
  <c r="P54" i="2"/>
  <c r="AF32" i="2"/>
  <c r="Q14" i="3"/>
  <c r="Q20" i="3" s="1"/>
  <c r="Q26" i="3" s="1"/>
  <c r="P22" i="2"/>
  <c r="P23" i="2" s="1"/>
  <c r="R8" i="3"/>
  <c r="R12" i="3" l="1"/>
  <c r="Q21" i="2"/>
  <c r="R23" i="3"/>
  <c r="Q24" i="3"/>
  <c r="P56" i="2"/>
  <c r="R27" i="2"/>
  <c r="Q54" i="2"/>
  <c r="AG32" i="2"/>
  <c r="R14" i="3"/>
  <c r="R20" i="3" s="1"/>
  <c r="R26" i="3" s="1"/>
  <c r="Q22" i="2"/>
  <c r="Q23" i="2" s="1"/>
  <c r="S8" i="3"/>
  <c r="S12" i="3" l="1"/>
  <c r="R21" i="2"/>
  <c r="S23" i="3"/>
  <c r="R24" i="3"/>
  <c r="Q56" i="2"/>
  <c r="S27" i="2"/>
  <c r="R54" i="2"/>
  <c r="AH32" i="2"/>
  <c r="S14" i="3"/>
  <c r="S20" i="3" s="1"/>
  <c r="S26" i="3" s="1"/>
  <c r="R22" i="2"/>
  <c r="R23" i="2" s="1"/>
  <c r="T8" i="3"/>
  <c r="T12" i="3" l="1"/>
  <c r="S21" i="2"/>
  <c r="T23" i="3"/>
  <c r="S24" i="3"/>
  <c r="R56" i="2"/>
  <c r="S54" i="2"/>
  <c r="T27" i="2"/>
  <c r="AI32" i="2"/>
  <c r="T14" i="3"/>
  <c r="T20" i="3" s="1"/>
  <c r="T26" i="3" s="1"/>
  <c r="S22" i="2"/>
  <c r="S23" i="2" s="1"/>
  <c r="U8" i="3"/>
  <c r="U12" i="3" l="1"/>
  <c r="T21" i="2"/>
  <c r="U23" i="3"/>
  <c r="T24" i="3"/>
  <c r="S56" i="2"/>
  <c r="U27" i="2"/>
  <c r="T54" i="2"/>
  <c r="AJ32" i="2"/>
  <c r="U14" i="3"/>
  <c r="U20" i="3" s="1"/>
  <c r="U26" i="3" s="1"/>
  <c r="T22" i="2"/>
  <c r="T23" i="2" s="1"/>
  <c r="V8" i="3"/>
  <c r="V12" i="3" l="1"/>
  <c r="U21" i="2"/>
  <c r="V23" i="3"/>
  <c r="U24" i="3"/>
  <c r="T56" i="2"/>
  <c r="V27" i="2"/>
  <c r="U54" i="2"/>
  <c r="AK32" i="2"/>
  <c r="V14" i="3"/>
  <c r="V20" i="3" s="1"/>
  <c r="V26" i="3" s="1"/>
  <c r="U22" i="2"/>
  <c r="U23" i="2" s="1"/>
  <c r="W8" i="3"/>
  <c r="W12" i="3" l="1"/>
  <c r="V21" i="2"/>
  <c r="W23" i="3"/>
  <c r="V24" i="3"/>
  <c r="U56" i="2"/>
  <c r="W27" i="2"/>
  <c r="V54" i="2"/>
  <c r="AL32" i="2"/>
  <c r="W14" i="3"/>
  <c r="W20" i="3" s="1"/>
  <c r="W26" i="3" s="1"/>
  <c r="V22" i="2"/>
  <c r="V23" i="2" s="1"/>
  <c r="X8" i="3"/>
  <c r="X12" i="3" l="1"/>
  <c r="W21" i="2"/>
  <c r="X23" i="3"/>
  <c r="W24" i="3"/>
  <c r="V56" i="2"/>
  <c r="X27" i="2"/>
  <c r="W54" i="2"/>
  <c r="AM32" i="2"/>
  <c r="X14" i="3"/>
  <c r="X20" i="3" s="1"/>
  <c r="X26" i="3" s="1"/>
  <c r="W22" i="2"/>
  <c r="W23" i="2" s="1"/>
  <c r="Y8" i="3"/>
  <c r="Y12" i="3" l="1"/>
  <c r="X21" i="2"/>
  <c r="Y23" i="3"/>
  <c r="X24" i="3"/>
  <c r="W56" i="2"/>
  <c r="Y27" i="2"/>
  <c r="X54" i="2"/>
  <c r="AN32" i="2"/>
  <c r="Y14" i="3"/>
  <c r="Y20" i="3" s="1"/>
  <c r="Y26" i="3" s="1"/>
  <c r="X22" i="2"/>
  <c r="X23" i="2" s="1"/>
  <c r="Z8" i="3"/>
  <c r="Z12" i="3" l="1"/>
  <c r="Y21" i="2"/>
  <c r="Z23" i="3"/>
  <c r="Y24" i="3"/>
  <c r="X56" i="2"/>
  <c r="Z27" i="2"/>
  <c r="Y54" i="2"/>
  <c r="AO32" i="2"/>
  <c r="Z14" i="3"/>
  <c r="Z20" i="3" s="1"/>
  <c r="Z26" i="3" s="1"/>
  <c r="Y22" i="2"/>
  <c r="Y23" i="2" s="1"/>
  <c r="AA8" i="3"/>
  <c r="AA12" i="3" l="1"/>
  <c r="Z21" i="2"/>
  <c r="AA23" i="3"/>
  <c r="Z24" i="3"/>
  <c r="Y56" i="2"/>
  <c r="AA27" i="2"/>
  <c r="Z54" i="2"/>
  <c r="AP32" i="2"/>
  <c r="AA14" i="3"/>
  <c r="AA20" i="3" s="1"/>
  <c r="AA26" i="3" s="1"/>
  <c r="Z22" i="2"/>
  <c r="Z23" i="2" s="1"/>
  <c r="AB8" i="3"/>
  <c r="AB12" i="3" l="1"/>
  <c r="AA21" i="2"/>
  <c r="AB23" i="3"/>
  <c r="AA24" i="3"/>
  <c r="Z56" i="2"/>
  <c r="AB27" i="2"/>
  <c r="AA54" i="2"/>
  <c r="AQ32" i="2"/>
  <c r="AB14" i="3"/>
  <c r="AB20" i="3" s="1"/>
  <c r="AB26" i="3" s="1"/>
  <c r="AA22" i="2"/>
  <c r="AA23" i="2" s="1"/>
  <c r="AC8" i="3"/>
  <c r="AC12" i="3" l="1"/>
  <c r="AB21" i="2"/>
  <c r="AC23" i="3"/>
  <c r="AB24" i="3"/>
  <c r="AA56" i="2"/>
  <c r="AC27" i="2"/>
  <c r="AB54" i="2"/>
  <c r="AR32" i="2"/>
  <c r="AC14" i="3"/>
  <c r="AC20" i="3" s="1"/>
  <c r="AC26" i="3" s="1"/>
  <c r="AB22" i="2"/>
  <c r="AB23" i="2" s="1"/>
  <c r="AD8" i="3"/>
  <c r="AD12" i="3" l="1"/>
  <c r="AC21" i="2"/>
  <c r="AD23" i="3"/>
  <c r="AC24" i="3"/>
  <c r="AB56" i="2"/>
  <c r="AD27" i="2"/>
  <c r="AC54" i="2"/>
  <c r="AD14" i="3"/>
  <c r="AC22" i="2"/>
  <c r="AC23" i="2" s="1"/>
  <c r="AE8" i="3"/>
  <c r="AE12" i="3" l="1"/>
  <c r="AD21" i="2"/>
  <c r="AD20" i="3"/>
  <c r="AD26" i="3" s="1"/>
  <c r="AE23" i="3"/>
  <c r="AD24" i="3"/>
  <c r="AC56" i="2"/>
  <c r="AE27" i="2"/>
  <c r="AD54" i="2"/>
  <c r="AE14" i="3"/>
  <c r="AE20" i="3" s="1"/>
  <c r="AE26" i="3" s="1"/>
  <c r="AD22" i="2"/>
  <c r="AD23" i="2" s="1"/>
  <c r="AF8" i="3"/>
  <c r="AF12" i="3" l="1"/>
  <c r="AE21" i="2"/>
  <c r="AF23" i="3"/>
  <c r="AE24" i="3"/>
  <c r="AD56" i="2"/>
  <c r="AF27" i="2"/>
  <c r="AE54" i="2"/>
  <c r="AF14" i="3"/>
  <c r="AE22" i="2"/>
  <c r="AE23" i="2" s="1"/>
  <c r="AG8" i="3"/>
  <c r="AG12" i="3" l="1"/>
  <c r="AF21" i="2"/>
  <c r="AF20" i="3"/>
  <c r="AF26" i="3" s="1"/>
  <c r="AG23" i="3"/>
  <c r="AF24" i="3"/>
  <c r="AE56" i="2"/>
  <c r="AG27" i="2"/>
  <c r="AF54" i="2"/>
  <c r="AG14" i="3"/>
  <c r="AG20" i="3" s="1"/>
  <c r="AG26" i="3" s="1"/>
  <c r="AF22" i="2"/>
  <c r="AF23" i="2" s="1"/>
  <c r="AH8" i="3"/>
  <c r="AH12" i="3" l="1"/>
  <c r="AG21" i="2"/>
  <c r="AH23" i="3"/>
  <c r="AG24" i="3"/>
  <c r="AF56" i="2"/>
  <c r="AH27" i="2"/>
  <c r="AG54" i="2"/>
  <c r="AH14" i="3"/>
  <c r="AG22" i="2"/>
  <c r="AG23" i="2" s="1"/>
  <c r="AI8" i="3"/>
  <c r="AI12" i="3" l="1"/>
  <c r="AH21" i="2"/>
  <c r="AH20" i="3"/>
  <c r="AH26" i="3" s="1"/>
  <c r="AI23" i="3"/>
  <c r="AH24" i="3"/>
  <c r="AG56" i="2"/>
  <c r="AI27" i="2"/>
  <c r="AH54" i="2"/>
  <c r="AI14" i="3"/>
  <c r="AI20" i="3" s="1"/>
  <c r="AI26" i="3" s="1"/>
  <c r="AH22" i="2"/>
  <c r="AH23" i="2" s="1"/>
  <c r="AJ8" i="3"/>
  <c r="AJ12" i="3" l="1"/>
  <c r="AI21" i="2"/>
  <c r="AJ23" i="3"/>
  <c r="AI24" i="3"/>
  <c r="AH56" i="2"/>
  <c r="AI54" i="2"/>
  <c r="AJ27" i="2"/>
  <c r="AJ14" i="3"/>
  <c r="AI22" i="2"/>
  <c r="AI23" i="2" s="1"/>
  <c r="AK8" i="3"/>
  <c r="AK12" i="3" l="1"/>
  <c r="AJ21" i="2"/>
  <c r="AJ20" i="3"/>
  <c r="AJ26" i="3" s="1"/>
  <c r="AK23" i="3"/>
  <c r="AJ24" i="3"/>
  <c r="AI56" i="2"/>
  <c r="AK27" i="2"/>
  <c r="AJ54" i="2"/>
  <c r="AK14" i="3"/>
  <c r="AK20" i="3" s="1"/>
  <c r="AK26" i="3" s="1"/>
  <c r="AJ22" i="2"/>
  <c r="AJ23" i="2" s="1"/>
  <c r="AL8" i="3"/>
  <c r="AL12" i="3" l="1"/>
  <c r="AK21" i="2"/>
  <c r="AL23" i="3"/>
  <c r="AK24" i="3"/>
  <c r="AJ56" i="2"/>
  <c r="AL27" i="2"/>
  <c r="AK54" i="2"/>
  <c r="AL14" i="3"/>
  <c r="AK22" i="2"/>
  <c r="AK23" i="2" s="1"/>
  <c r="AM8" i="3"/>
  <c r="AM12" i="3" l="1"/>
  <c r="AL21" i="2"/>
  <c r="AL20" i="3"/>
  <c r="AL26" i="3" s="1"/>
  <c r="AM23" i="3"/>
  <c r="AL24" i="3"/>
  <c r="AK56" i="2"/>
  <c r="AM27" i="2"/>
  <c r="AL54" i="2"/>
  <c r="AM14" i="3"/>
  <c r="AM20" i="3" s="1"/>
  <c r="AM26" i="3" s="1"/>
  <c r="AL22" i="2"/>
  <c r="AL23" i="2" s="1"/>
  <c r="AN8" i="3"/>
  <c r="AN12" i="3" l="1"/>
  <c r="AM21" i="2"/>
  <c r="AN23" i="3"/>
  <c r="AM24" i="3"/>
  <c r="AL56" i="2"/>
  <c r="AN27" i="2"/>
  <c r="AM54" i="2"/>
  <c r="AN14" i="3"/>
  <c r="AM22" i="2"/>
  <c r="AM23" i="2" s="1"/>
  <c r="AO8" i="3"/>
  <c r="AO12" i="3" l="1"/>
  <c r="AN21" i="2"/>
  <c r="AN20" i="3"/>
  <c r="AN26" i="3" s="1"/>
  <c r="AO23" i="3"/>
  <c r="AN24" i="3"/>
  <c r="AM56" i="2"/>
  <c r="AO27" i="2"/>
  <c r="AN54" i="2"/>
  <c r="AO14" i="3"/>
  <c r="AO20" i="3" s="1"/>
  <c r="AO26" i="3" s="1"/>
  <c r="AN22" i="2"/>
  <c r="AN23" i="2" s="1"/>
  <c r="AP8" i="3"/>
  <c r="AP12" i="3" l="1"/>
  <c r="AO21" i="2"/>
  <c r="AP23" i="3"/>
  <c r="AO24" i="3"/>
  <c r="AN56" i="2"/>
  <c r="AP27" i="2"/>
  <c r="AO54" i="2"/>
  <c r="AP14" i="3"/>
  <c r="AO22" i="2"/>
  <c r="AO23" i="2" s="1"/>
  <c r="AQ8" i="3"/>
  <c r="AQ12" i="3" l="1"/>
  <c r="AP21" i="2"/>
  <c r="AP20" i="3"/>
  <c r="AP26" i="3" s="1"/>
  <c r="AQ23" i="3"/>
  <c r="AP24" i="3"/>
  <c r="AO56" i="2"/>
  <c r="AQ27" i="2"/>
  <c r="AP54" i="2"/>
  <c r="AQ14" i="3"/>
  <c r="AQ20" i="3" s="1"/>
  <c r="AQ26" i="3" s="1"/>
  <c r="AP22" i="2"/>
  <c r="AP23" i="2" s="1"/>
  <c r="AR8" i="3"/>
  <c r="AR12" i="3" l="1"/>
  <c r="AR21" i="2" s="1"/>
  <c r="AQ21" i="2"/>
  <c r="AR23" i="3"/>
  <c r="AQ24" i="3"/>
  <c r="AP56" i="2"/>
  <c r="AR27" i="2"/>
  <c r="AR54" i="2" s="1"/>
  <c r="AQ54" i="2"/>
  <c r="AR14" i="3"/>
  <c r="AR22" i="2" s="1"/>
  <c r="AQ22" i="2"/>
  <c r="AQ23" i="2" s="1"/>
  <c r="AR23" i="2" l="1"/>
  <c r="AR56" i="2"/>
  <c r="AQ56" i="2"/>
  <c r="AR20" i="3"/>
  <c r="AR24" i="3" s="1"/>
</calcChain>
</file>

<file path=xl/sharedStrings.xml><?xml version="1.0" encoding="utf-8"?>
<sst xmlns="http://schemas.openxmlformats.org/spreadsheetml/2006/main" count="112" uniqueCount="99">
  <si>
    <t>Variables</t>
  </si>
  <si>
    <t>Current Age</t>
  </si>
  <si>
    <t>Interest on Cash</t>
  </si>
  <si>
    <t>% per year</t>
  </si>
  <si>
    <t>Privately Held Share Dividends</t>
  </si>
  <si>
    <t>Privately Held Bond Interest</t>
  </si>
  <si>
    <t>Expenditure</t>
  </si>
  <si>
    <t>Per year in today's money</t>
  </si>
  <si>
    <t>State Pension Age</t>
  </si>
  <si>
    <t>Income and Expenditure</t>
  </si>
  <si>
    <t>Income</t>
  </si>
  <si>
    <t>Year:</t>
  </si>
  <si>
    <t>Age:</t>
  </si>
  <si>
    <t>Share Dividends</t>
  </si>
  <si>
    <t>Net Worth</t>
  </si>
  <si>
    <t>Private Pension Value</t>
  </si>
  <si>
    <t>Cash</t>
  </si>
  <si>
    <t>Assets</t>
  </si>
  <si>
    <t>Liabilities</t>
  </si>
  <si>
    <t>% per year on motorhome (RV)</t>
  </si>
  <si>
    <t>Motorhome (RV)</t>
  </si>
  <si>
    <t>Privately Held Shares</t>
  </si>
  <si>
    <t>Privately Held Bonds</t>
  </si>
  <si>
    <t>Real Estate (Property) Value Change</t>
  </si>
  <si>
    <t>Cost of Living Change</t>
  </si>
  <si>
    <t>Private Pension Value Change</t>
  </si>
  <si>
    <t>Privately Held Share Capital Value Change</t>
  </si>
  <si>
    <t>Vehicle Value Change</t>
  </si>
  <si>
    <t>Total Gross Income</t>
  </si>
  <si>
    <t>House 1 Landlord Insurance</t>
  </si>
  <si>
    <t>House 2 Landlord Insurance</t>
  </si>
  <si>
    <t>House 3 Landlord Insurance</t>
  </si>
  <si>
    <t>Vehicle Insurance</t>
  </si>
  <si>
    <t>Vehicle Breakdown Cover</t>
  </si>
  <si>
    <t>House 1 Management Fee</t>
  </si>
  <si>
    <t>House 2 Management Fee</t>
  </si>
  <si>
    <t>House 3 Management Fee</t>
  </si>
  <si>
    <t>Void Period Cost (All 3 Houses)</t>
  </si>
  <si>
    <t>Repairs and Maintenance (All 3 Houses)</t>
  </si>
  <si>
    <t>Electricity Utility Bill</t>
  </si>
  <si>
    <t>Water Utility Bill</t>
  </si>
  <si>
    <t>Gas Utility Bill</t>
  </si>
  <si>
    <t>Internet Utility Bill</t>
  </si>
  <si>
    <t>Wood Stove Fuel and Sweeping</t>
  </si>
  <si>
    <t>Supermarket Food</t>
  </si>
  <si>
    <t>Charity Donations</t>
  </si>
  <si>
    <t>Vehicle Yearly Test</t>
  </si>
  <si>
    <t>Vehicle Consumables</t>
  </si>
  <si>
    <t>Vehicle Servicing and Repairs</t>
  </si>
  <si>
    <t>Eating and Drinking Out</t>
  </si>
  <si>
    <t>Clothes</t>
  </si>
  <si>
    <t>Vehicle Fuel</t>
  </si>
  <si>
    <t>Dog Vet Bills and Medication</t>
  </si>
  <si>
    <t>Presents</t>
  </si>
  <si>
    <t>Variance</t>
  </si>
  <si>
    <t>Total Expenditure</t>
  </si>
  <si>
    <t>Model Expenditure</t>
  </si>
  <si>
    <t>Rent Changes</t>
  </si>
  <si>
    <t>Age Access to Private Pensions Starts</t>
  </si>
  <si>
    <t>Combined Zero Tax Threshold</t>
  </si>
  <si>
    <t>per year</t>
  </si>
  <si>
    <t>Private Pension Payout Rate</t>
  </si>
  <si>
    <t>Years to Deplete at Model Expenditure</t>
  </si>
  <si>
    <t>Years to Death at 85</t>
  </si>
  <si>
    <t>-</t>
  </si>
  <si>
    <t>Comment</t>
  </si>
  <si>
    <t>Used for display purposes and in estimates of years to death. Death assumed at 85 years</t>
  </si>
  <si>
    <t>Again for information only</t>
  </si>
  <si>
    <t>Average yearly rate at which residential property increases or decreases</t>
  </si>
  <si>
    <t>Average yearly rate at which residential property rental income increases or decreases</t>
  </si>
  <si>
    <t>Average yearly interest on cash held in bank accounts and non-taxable wrappers (ISAs in the UK)</t>
  </si>
  <si>
    <t>Average rate at which all living costs increase</t>
  </si>
  <si>
    <t>Average yearly change in capital value of private pension</t>
  </si>
  <si>
    <t>Percentage of private pension capital which is taken as income from Age Access to Private Pensions Starts</t>
  </si>
  <si>
    <t>Average yearly change in capital value of shares held in non-taxable wrapppers (ISAs in the UK)</t>
  </si>
  <si>
    <t>Average percentage of Privately Held Share Capital paid out in dividends each year</t>
  </si>
  <si>
    <t>Average interest in bonds per year</t>
  </si>
  <si>
    <t>Depreciation on motorhome (RV) caital value, per year</t>
  </si>
  <si>
    <t>For information only - the total taxable income before any income tax is paid</t>
  </si>
  <si>
    <t>Used for modeling only - in some parts of the XLS this is used to quickly over-ride actual costs</t>
  </si>
  <si>
    <t>House 1 Market Value</t>
  </si>
  <si>
    <t>House 2 Market Value</t>
  </si>
  <si>
    <t>House 3 Market Value</t>
  </si>
  <si>
    <t>Fun Money!</t>
  </si>
  <si>
    <t>Solar Panel Feed In Tariff Roof 1</t>
  </si>
  <si>
    <t>Solar Panel Feed In Tariff Roof 2</t>
  </si>
  <si>
    <t>Blog Income (Adverts and Book Sales)</t>
  </si>
  <si>
    <t>Gross Rent House 1 - Assume No Void</t>
  </si>
  <si>
    <t>Gross Rent House 2 - Assume No Void</t>
  </si>
  <si>
    <t>Gross Rent House 3 - Assume No Void</t>
  </si>
  <si>
    <t>Gross Rent Shop - Assume No Void</t>
  </si>
  <si>
    <t>Private Pension Income</t>
  </si>
  <si>
    <t>State Pension Income</t>
  </si>
  <si>
    <t>Interest Only Mortgages</t>
  </si>
  <si>
    <t>Interest Only Mortgage Fees</t>
  </si>
  <si>
    <t>Budget Per Year to Die Broke</t>
  </si>
  <si>
    <t>Modeling Only</t>
  </si>
  <si>
    <t>For information only - not used in any formula - state pension income has been manually keyed in</t>
  </si>
  <si>
    <t>Interest from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</si>
</sst>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/>
      <top/>
      <bottom style="double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double">
        <color theme="8" tint="-0.24997711111789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2" xfId="0" applyFill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1" fontId="0" fillId="0" borderId="0" xfId="0" applyNumberFormat="1"/>
    <xf numFmtId="0" fontId="1" fillId="3" borderId="0" xfId="0" applyFont="1" applyFill="1"/>
    <xf numFmtId="1" fontId="0" fillId="2" borderId="2" xfId="0" applyNumberFormat="1" applyFill="1" applyBorder="1"/>
    <xf numFmtId="1" fontId="0" fillId="0" borderId="3" xfId="0" applyNumberFormat="1" applyBorder="1"/>
    <xf numFmtId="1" fontId="1" fillId="3" borderId="0" xfId="0" applyNumberFormat="1" applyFont="1" applyFill="1"/>
    <xf numFmtId="1" fontId="0" fillId="2" borderId="4" xfId="0" applyNumberFormat="1" applyFill="1" applyBorder="1"/>
    <xf numFmtId="1" fontId="3" fillId="0" borderId="0" xfId="0" applyNumberFormat="1" applyFont="1"/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topLeftCell="A7" workbookViewId="0">
      <selection activeCell="D12" sqref="D12"/>
    </sheetView>
  </sheetViews>
  <sheetFormatPr defaultRowHeight="15" x14ac:dyDescent="0.25"/>
  <sheetData>
    <row r="2" spans="2:10" ht="18.75" x14ac:dyDescent="0.3">
      <c r="B2" s="5" t="s">
        <v>0</v>
      </c>
    </row>
    <row r="3" spans="2:10" ht="15.75" thickBot="1" x14ac:dyDescent="0.3">
      <c r="J3" s="3" t="s">
        <v>65</v>
      </c>
    </row>
    <row r="4" spans="2:10" ht="15.75" thickBot="1" x14ac:dyDescent="0.3">
      <c r="B4" t="s">
        <v>1</v>
      </c>
      <c r="F4" s="2">
        <v>44</v>
      </c>
      <c r="J4" t="s">
        <v>66</v>
      </c>
    </row>
    <row r="5" spans="2:10" ht="15.75" thickBot="1" x14ac:dyDescent="0.3">
      <c r="B5" t="s">
        <v>8</v>
      </c>
      <c r="F5" s="2">
        <v>67</v>
      </c>
      <c r="J5" t="s">
        <v>97</v>
      </c>
    </row>
    <row r="6" spans="2:10" ht="15.75" thickBot="1" x14ac:dyDescent="0.3">
      <c r="B6" t="s">
        <v>58</v>
      </c>
      <c r="F6" s="2">
        <v>55</v>
      </c>
      <c r="J6" t="s">
        <v>67</v>
      </c>
    </row>
    <row r="7" spans="2:10" ht="15.75" thickBot="1" x14ac:dyDescent="0.3">
      <c r="B7" t="s">
        <v>23</v>
      </c>
      <c r="F7" s="2">
        <v>3</v>
      </c>
      <c r="G7" t="s">
        <v>3</v>
      </c>
      <c r="J7" t="s">
        <v>68</v>
      </c>
    </row>
    <row r="8" spans="2:10" ht="15.75" thickBot="1" x14ac:dyDescent="0.3">
      <c r="B8" t="s">
        <v>57</v>
      </c>
      <c r="F8" s="2">
        <v>3</v>
      </c>
      <c r="G8" t="s">
        <v>3</v>
      </c>
      <c r="J8" t="s">
        <v>69</v>
      </c>
    </row>
    <row r="9" spans="2:10" ht="15.75" thickBot="1" x14ac:dyDescent="0.3">
      <c r="B9" t="s">
        <v>2</v>
      </c>
      <c r="E9" s="1"/>
      <c r="F9" s="2">
        <v>1</v>
      </c>
      <c r="G9" t="s">
        <v>3</v>
      </c>
      <c r="J9" t="s">
        <v>70</v>
      </c>
    </row>
    <row r="10" spans="2:10" ht="15.75" thickBot="1" x14ac:dyDescent="0.3">
      <c r="B10" t="s">
        <v>24</v>
      </c>
      <c r="F10" s="2">
        <v>3</v>
      </c>
      <c r="G10" t="s">
        <v>3</v>
      </c>
      <c r="J10" t="s">
        <v>71</v>
      </c>
    </row>
    <row r="11" spans="2:10" ht="15.75" thickBot="1" x14ac:dyDescent="0.3">
      <c r="B11" t="s">
        <v>25</v>
      </c>
      <c r="F11" s="2">
        <v>5</v>
      </c>
      <c r="G11" t="s">
        <v>3</v>
      </c>
      <c r="J11" t="s">
        <v>72</v>
      </c>
    </row>
    <row r="12" spans="2:10" ht="15.75" thickBot="1" x14ac:dyDescent="0.3">
      <c r="B12" t="s">
        <v>61</v>
      </c>
      <c r="F12" s="2">
        <v>4</v>
      </c>
      <c r="G12" t="s">
        <v>3</v>
      </c>
      <c r="J12" t="s">
        <v>73</v>
      </c>
    </row>
    <row r="13" spans="2:10" ht="15.75" thickBot="1" x14ac:dyDescent="0.3">
      <c r="B13" t="s">
        <v>26</v>
      </c>
      <c r="F13" s="2">
        <v>4</v>
      </c>
      <c r="G13" t="s">
        <v>3</v>
      </c>
      <c r="J13" t="s">
        <v>74</v>
      </c>
    </row>
    <row r="14" spans="2:10" ht="15.75" thickBot="1" x14ac:dyDescent="0.3">
      <c r="B14" t="s">
        <v>4</v>
      </c>
      <c r="F14" s="2">
        <v>2</v>
      </c>
      <c r="G14" t="s">
        <v>3</v>
      </c>
      <c r="J14" t="s">
        <v>75</v>
      </c>
    </row>
    <row r="15" spans="2:10" ht="15.75" thickBot="1" x14ac:dyDescent="0.3">
      <c r="B15" t="s">
        <v>5</v>
      </c>
      <c r="F15" s="2">
        <v>1</v>
      </c>
      <c r="G15" t="s">
        <v>3</v>
      </c>
      <c r="J15" t="s">
        <v>76</v>
      </c>
    </row>
    <row r="16" spans="2:10" ht="15.75" thickBot="1" x14ac:dyDescent="0.3">
      <c r="B16" t="s">
        <v>27</v>
      </c>
      <c r="F16" s="2">
        <v>-5</v>
      </c>
      <c r="G16" t="s">
        <v>19</v>
      </c>
      <c r="J16" t="s">
        <v>77</v>
      </c>
    </row>
    <row r="17" spans="2:10" ht="15.75" thickBot="1" x14ac:dyDescent="0.3">
      <c r="B17" t="s">
        <v>59</v>
      </c>
      <c r="F17" s="2">
        <v>20000</v>
      </c>
      <c r="G17" t="s">
        <v>60</v>
      </c>
      <c r="J17" t="s">
        <v>78</v>
      </c>
    </row>
    <row r="18" spans="2:10" ht="15.75" thickBot="1" x14ac:dyDescent="0.3"/>
    <row r="19" spans="2:10" ht="15.75" thickBot="1" x14ac:dyDescent="0.3">
      <c r="B19" t="s">
        <v>56</v>
      </c>
      <c r="E19" s="6"/>
      <c r="F19" s="2">
        <v>30000</v>
      </c>
      <c r="G19" t="s">
        <v>7</v>
      </c>
      <c r="J19" t="s">
        <v>79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2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6" sqref="C16"/>
    </sheetView>
  </sheetViews>
  <sheetFormatPr defaultRowHeight="15" x14ac:dyDescent="0.25"/>
  <cols>
    <col min="2" max="2" width="25.375" bestFit="1" customWidth="1"/>
  </cols>
  <sheetData>
    <row r="2" spans="2:44" ht="18.75" x14ac:dyDescent="0.3">
      <c r="B2" s="5" t="s">
        <v>14</v>
      </c>
    </row>
    <row r="4" spans="2:44" x14ac:dyDescent="0.25">
      <c r="B4" t="s">
        <v>11</v>
      </c>
      <c r="C4">
        <v>2016</v>
      </c>
      <c r="D4">
        <f>C4+1</f>
        <v>2017</v>
      </c>
      <c r="E4">
        <f t="shared" ref="E4:AR5" si="0">D4+1</f>
        <v>2018</v>
      </c>
      <c r="F4">
        <f t="shared" si="0"/>
        <v>2019</v>
      </c>
      <c r="G4">
        <f t="shared" si="0"/>
        <v>2020</v>
      </c>
      <c r="H4">
        <f t="shared" si="0"/>
        <v>2021</v>
      </c>
      <c r="I4">
        <f t="shared" si="0"/>
        <v>2022</v>
      </c>
      <c r="J4">
        <f t="shared" si="0"/>
        <v>2023</v>
      </c>
      <c r="K4">
        <f t="shared" si="0"/>
        <v>2024</v>
      </c>
      <c r="L4">
        <f t="shared" si="0"/>
        <v>2025</v>
      </c>
      <c r="M4">
        <f t="shared" si="0"/>
        <v>2026</v>
      </c>
      <c r="N4">
        <f t="shared" si="0"/>
        <v>2027</v>
      </c>
      <c r="O4">
        <f t="shared" si="0"/>
        <v>2028</v>
      </c>
      <c r="P4">
        <f t="shared" si="0"/>
        <v>2029</v>
      </c>
      <c r="Q4">
        <f t="shared" si="0"/>
        <v>2030</v>
      </c>
      <c r="R4">
        <f t="shared" si="0"/>
        <v>2031</v>
      </c>
      <c r="S4">
        <f t="shared" si="0"/>
        <v>2032</v>
      </c>
      <c r="T4">
        <f t="shared" si="0"/>
        <v>2033</v>
      </c>
      <c r="U4">
        <f t="shared" si="0"/>
        <v>2034</v>
      </c>
      <c r="V4">
        <f t="shared" si="0"/>
        <v>2035</v>
      </c>
      <c r="W4">
        <f t="shared" si="0"/>
        <v>2036</v>
      </c>
      <c r="X4">
        <f t="shared" si="0"/>
        <v>2037</v>
      </c>
      <c r="Y4">
        <f t="shared" si="0"/>
        <v>2038</v>
      </c>
      <c r="Z4">
        <f t="shared" si="0"/>
        <v>2039</v>
      </c>
      <c r="AA4">
        <f t="shared" si="0"/>
        <v>2040</v>
      </c>
      <c r="AB4">
        <f t="shared" si="0"/>
        <v>2041</v>
      </c>
      <c r="AC4">
        <f t="shared" si="0"/>
        <v>2042</v>
      </c>
      <c r="AD4">
        <f t="shared" si="0"/>
        <v>2043</v>
      </c>
      <c r="AE4">
        <f t="shared" si="0"/>
        <v>2044</v>
      </c>
      <c r="AF4">
        <f t="shared" si="0"/>
        <v>2045</v>
      </c>
      <c r="AG4">
        <f t="shared" si="0"/>
        <v>2046</v>
      </c>
      <c r="AH4">
        <f t="shared" si="0"/>
        <v>2047</v>
      </c>
      <c r="AI4">
        <f t="shared" si="0"/>
        <v>2048</v>
      </c>
      <c r="AJ4">
        <f t="shared" si="0"/>
        <v>2049</v>
      </c>
      <c r="AK4">
        <f t="shared" si="0"/>
        <v>2050</v>
      </c>
      <c r="AL4">
        <f t="shared" si="0"/>
        <v>2051</v>
      </c>
      <c r="AM4">
        <f t="shared" si="0"/>
        <v>2052</v>
      </c>
      <c r="AN4">
        <f t="shared" si="0"/>
        <v>2053</v>
      </c>
      <c r="AO4">
        <f t="shared" si="0"/>
        <v>2054</v>
      </c>
      <c r="AP4">
        <f t="shared" si="0"/>
        <v>2055</v>
      </c>
      <c r="AQ4">
        <f t="shared" si="0"/>
        <v>2056</v>
      </c>
      <c r="AR4">
        <f t="shared" si="0"/>
        <v>2057</v>
      </c>
    </row>
    <row r="5" spans="2:44" x14ac:dyDescent="0.25">
      <c r="B5" t="s">
        <v>12</v>
      </c>
      <c r="C5">
        <f>Variables!F4</f>
        <v>44</v>
      </c>
      <c r="D5">
        <f>C5+1</f>
        <v>45</v>
      </c>
      <c r="E5">
        <f t="shared" si="0"/>
        <v>46</v>
      </c>
      <c r="F5">
        <f t="shared" si="0"/>
        <v>47</v>
      </c>
      <c r="G5">
        <f t="shared" si="0"/>
        <v>48</v>
      </c>
      <c r="H5">
        <f t="shared" si="0"/>
        <v>49</v>
      </c>
      <c r="I5">
        <f t="shared" si="0"/>
        <v>50</v>
      </c>
      <c r="J5">
        <f t="shared" si="0"/>
        <v>51</v>
      </c>
      <c r="K5">
        <f t="shared" si="0"/>
        <v>52</v>
      </c>
      <c r="L5">
        <f t="shared" si="0"/>
        <v>53</v>
      </c>
      <c r="M5">
        <f t="shared" si="0"/>
        <v>54</v>
      </c>
      <c r="N5">
        <f t="shared" si="0"/>
        <v>55</v>
      </c>
      <c r="O5">
        <f t="shared" si="0"/>
        <v>56</v>
      </c>
      <c r="P5">
        <f t="shared" si="0"/>
        <v>57</v>
      </c>
      <c r="Q5">
        <f t="shared" si="0"/>
        <v>58</v>
      </c>
      <c r="R5">
        <f t="shared" si="0"/>
        <v>59</v>
      </c>
      <c r="S5">
        <f t="shared" si="0"/>
        <v>60</v>
      </c>
      <c r="T5">
        <f t="shared" si="0"/>
        <v>61</v>
      </c>
      <c r="U5">
        <f t="shared" si="0"/>
        <v>62</v>
      </c>
      <c r="V5">
        <f t="shared" si="0"/>
        <v>63</v>
      </c>
      <c r="W5">
        <f t="shared" si="0"/>
        <v>64</v>
      </c>
      <c r="X5">
        <f t="shared" si="0"/>
        <v>65</v>
      </c>
      <c r="Y5">
        <f t="shared" si="0"/>
        <v>66</v>
      </c>
      <c r="Z5">
        <f t="shared" si="0"/>
        <v>67</v>
      </c>
      <c r="AA5">
        <f t="shared" si="0"/>
        <v>68</v>
      </c>
      <c r="AB5">
        <f t="shared" si="0"/>
        <v>69</v>
      </c>
      <c r="AC5">
        <f t="shared" si="0"/>
        <v>70</v>
      </c>
      <c r="AD5">
        <f t="shared" si="0"/>
        <v>71</v>
      </c>
      <c r="AE5">
        <f t="shared" si="0"/>
        <v>72</v>
      </c>
      <c r="AF5">
        <f t="shared" si="0"/>
        <v>73</v>
      </c>
      <c r="AG5">
        <f t="shared" si="0"/>
        <v>74</v>
      </c>
      <c r="AH5">
        <f t="shared" si="0"/>
        <v>75</v>
      </c>
      <c r="AI5">
        <f t="shared" si="0"/>
        <v>76</v>
      </c>
      <c r="AJ5">
        <f t="shared" si="0"/>
        <v>77</v>
      </c>
      <c r="AK5">
        <f t="shared" si="0"/>
        <v>78</v>
      </c>
      <c r="AL5">
        <f t="shared" si="0"/>
        <v>79</v>
      </c>
      <c r="AM5">
        <f t="shared" si="0"/>
        <v>80</v>
      </c>
      <c r="AN5">
        <f t="shared" si="0"/>
        <v>81</v>
      </c>
      <c r="AO5">
        <f t="shared" si="0"/>
        <v>82</v>
      </c>
      <c r="AP5">
        <f t="shared" si="0"/>
        <v>83</v>
      </c>
      <c r="AQ5">
        <f t="shared" si="0"/>
        <v>84</v>
      </c>
      <c r="AR5">
        <f t="shared" si="0"/>
        <v>85</v>
      </c>
    </row>
    <row r="7" spans="2:44" ht="15.75" thickBot="1" x14ac:dyDescent="0.3">
      <c r="B7" s="3" t="s">
        <v>17</v>
      </c>
    </row>
    <row r="8" spans="2:44" ht="15.75" thickBot="1" x14ac:dyDescent="0.3">
      <c r="B8" t="s">
        <v>80</v>
      </c>
      <c r="C8" s="2">
        <v>100000</v>
      </c>
      <c r="D8" s="7">
        <f>C8*(1+Variables!$F$7/100)</f>
        <v>103000</v>
      </c>
      <c r="E8" s="7">
        <f>D8*(1+Variables!$F$7/100)</f>
        <v>106090</v>
      </c>
      <c r="F8" s="7">
        <f>E8*(1+Variables!$F$7/100)</f>
        <v>109272.7</v>
      </c>
      <c r="G8" s="7">
        <f>F8*(1+Variables!$F$7/100)</f>
        <v>112550.88099999999</v>
      </c>
      <c r="H8" s="7">
        <f>G8*(1+Variables!$F$7/100)</f>
        <v>115927.40742999999</v>
      </c>
      <c r="I8" s="7">
        <f>H8*(1+Variables!$F$7/100)</f>
        <v>119405.2296529</v>
      </c>
      <c r="J8" s="7">
        <f>I8*(1+Variables!$F$7/100)</f>
        <v>122987.386542487</v>
      </c>
      <c r="K8" s="7">
        <f>J8*(1+Variables!$F$7/100)</f>
        <v>126677.00813876161</v>
      </c>
      <c r="L8" s="7">
        <f>K8*(1+Variables!$F$7/100)</f>
        <v>130477.31838292447</v>
      </c>
      <c r="M8" s="7">
        <f>L8*(1+Variables!$F$7/100)</f>
        <v>134391.6379344122</v>
      </c>
      <c r="N8" s="7">
        <f>M8*(1+Variables!$F$7/100)</f>
        <v>138423.38707244457</v>
      </c>
      <c r="O8" s="7">
        <f>N8*(1+Variables!$F$7/100)</f>
        <v>142576.08868461792</v>
      </c>
      <c r="P8" s="7">
        <f>O8*(1+Variables!$F$7/100)</f>
        <v>146853.37134515645</v>
      </c>
      <c r="Q8" s="7">
        <f>P8*(1+Variables!$F$7/100)</f>
        <v>151258.97248551116</v>
      </c>
      <c r="R8" s="7">
        <f>Q8*(1+Variables!$F$7/100)</f>
        <v>155796.74166007648</v>
      </c>
      <c r="S8" s="7">
        <f>R8*(1+Variables!$F$7/100)</f>
        <v>160470.6439098788</v>
      </c>
      <c r="T8" s="7">
        <f>S8*(1+Variables!$F$7/100)</f>
        <v>165284.76322717516</v>
      </c>
      <c r="U8" s="7">
        <f>T8*(1+Variables!$F$7/100)</f>
        <v>170243.30612399042</v>
      </c>
      <c r="V8" s="7">
        <f>U8*(1+Variables!$F$7/100)</f>
        <v>175350.60530771012</v>
      </c>
      <c r="W8" s="7">
        <f>V8*(1+Variables!$F$7/100)</f>
        <v>180611.12346694144</v>
      </c>
      <c r="X8" s="7">
        <f>W8*(1+Variables!$F$7/100)</f>
        <v>186029.4571709497</v>
      </c>
      <c r="Y8" s="7">
        <f>X8*(1+Variables!$F$7/100)</f>
        <v>191610.34088607819</v>
      </c>
      <c r="Z8" s="7">
        <f>Y8*(1+Variables!$F$7/100)</f>
        <v>197358.65111266053</v>
      </c>
      <c r="AA8" s="7">
        <f>Z8*(1+Variables!$F$7/100)</f>
        <v>203279.41064604034</v>
      </c>
      <c r="AB8" s="7">
        <f>AA8*(1+Variables!$F$7/100)</f>
        <v>209377.79296542157</v>
      </c>
      <c r="AC8" s="7">
        <f>AB8*(1+Variables!$F$7/100)</f>
        <v>215659.12675438423</v>
      </c>
      <c r="AD8" s="7">
        <f>AC8*(1+Variables!$F$7/100)</f>
        <v>222128.90055701576</v>
      </c>
      <c r="AE8" s="7">
        <f>AD8*(1+Variables!$F$7/100)</f>
        <v>228792.76757372625</v>
      </c>
      <c r="AF8" s="7">
        <f>AE8*(1+Variables!$F$7/100)</f>
        <v>235656.55060093803</v>
      </c>
      <c r="AG8" s="7">
        <f>AF8*(1+Variables!$F$7/100)</f>
        <v>242726.24711896619</v>
      </c>
      <c r="AH8" s="7">
        <f>AG8*(1+Variables!$F$7/100)</f>
        <v>250008.03453253518</v>
      </c>
      <c r="AI8" s="7">
        <f>AH8*(1+Variables!$F$7/100)</f>
        <v>257508.27556851125</v>
      </c>
      <c r="AJ8" s="7">
        <f>AI8*(1+Variables!$F$7/100)</f>
        <v>265233.52383556659</v>
      </c>
      <c r="AK8" s="7">
        <f>AJ8*(1+Variables!$F$7/100)</f>
        <v>273190.52955063363</v>
      </c>
      <c r="AL8" s="7">
        <f>AK8*(1+Variables!$F$7/100)</f>
        <v>281386.24543715263</v>
      </c>
      <c r="AM8" s="7">
        <f>AL8*(1+Variables!$F$7/100)</f>
        <v>289827.83280026721</v>
      </c>
      <c r="AN8" s="7">
        <f>AM8*(1+Variables!$F$7/100)</f>
        <v>298522.66778427525</v>
      </c>
      <c r="AO8" s="7">
        <f>AN8*(1+Variables!$F$7/100)</f>
        <v>307478.3478178035</v>
      </c>
      <c r="AP8" s="7">
        <f>AO8*(1+Variables!$F$7/100)</f>
        <v>316702.69825233764</v>
      </c>
      <c r="AQ8" s="7">
        <f>AP8*(1+Variables!$F$7/100)</f>
        <v>326203.77919990779</v>
      </c>
      <c r="AR8" s="7">
        <f>AQ8*(1+Variables!$F$7/100)</f>
        <v>335989.89257590502</v>
      </c>
    </row>
    <row r="9" spans="2:44" ht="15.75" thickBot="1" x14ac:dyDescent="0.3">
      <c r="B9" t="s">
        <v>81</v>
      </c>
      <c r="C9" s="2">
        <v>100000</v>
      </c>
      <c r="D9" s="7">
        <f>C9*(1+Variables!$F$7/100)</f>
        <v>103000</v>
      </c>
      <c r="E9" s="7">
        <f>D9*(1+Variables!$F$7/100)</f>
        <v>106090</v>
      </c>
      <c r="F9" s="7">
        <f>E9*(1+Variables!$F$7/100)</f>
        <v>109272.7</v>
      </c>
      <c r="G9" s="7">
        <f>F9*(1+Variables!$F$7/100)</f>
        <v>112550.88099999999</v>
      </c>
      <c r="H9" s="7">
        <f>G9*(1+Variables!$F$7/100)</f>
        <v>115927.40742999999</v>
      </c>
      <c r="I9" s="7">
        <f>H9*(1+Variables!$F$7/100)</f>
        <v>119405.2296529</v>
      </c>
      <c r="J9" s="7">
        <f>I9*(1+Variables!$F$7/100)</f>
        <v>122987.386542487</v>
      </c>
      <c r="K9" s="7">
        <f>J9*(1+Variables!$F$7/100)</f>
        <v>126677.00813876161</v>
      </c>
      <c r="L9" s="7">
        <f>K9*(1+Variables!$F$7/100)</f>
        <v>130477.31838292447</v>
      </c>
      <c r="M9" s="7">
        <f>L9*(1+Variables!$F$7/100)</f>
        <v>134391.6379344122</v>
      </c>
      <c r="N9" s="7">
        <f>M9*(1+Variables!$F$7/100)</f>
        <v>138423.38707244457</v>
      </c>
      <c r="O9" s="7">
        <f>N9*(1+Variables!$F$7/100)</f>
        <v>142576.08868461792</v>
      </c>
      <c r="P9" s="7">
        <f>O9*(1+Variables!$F$7/100)</f>
        <v>146853.37134515645</v>
      </c>
      <c r="Q9" s="7">
        <f>P9*(1+Variables!$F$7/100)</f>
        <v>151258.97248551116</v>
      </c>
      <c r="R9" s="7">
        <f>Q9*(1+Variables!$F$7/100)</f>
        <v>155796.74166007648</v>
      </c>
      <c r="S9" s="7">
        <f>R9*(1+Variables!$F$7/100)</f>
        <v>160470.6439098788</v>
      </c>
      <c r="T9" s="7">
        <f>S9*(1+Variables!$F$7/100)</f>
        <v>165284.76322717516</v>
      </c>
      <c r="U9" s="7">
        <f>T9*(1+Variables!$F$7/100)</f>
        <v>170243.30612399042</v>
      </c>
      <c r="V9" s="7">
        <f>U9*(1+Variables!$F$7/100)</f>
        <v>175350.60530771012</v>
      </c>
      <c r="W9" s="7">
        <f>V9*(1+Variables!$F$7/100)</f>
        <v>180611.12346694144</v>
      </c>
      <c r="X9" s="7">
        <f>W9*(1+Variables!$F$7/100)</f>
        <v>186029.4571709497</v>
      </c>
      <c r="Y9" s="7">
        <f>X9*(1+Variables!$F$7/100)</f>
        <v>191610.34088607819</v>
      </c>
      <c r="Z9" s="7">
        <f>Y9*(1+Variables!$F$7/100)</f>
        <v>197358.65111266053</v>
      </c>
      <c r="AA9" s="7">
        <f>Z9*(1+Variables!$F$7/100)</f>
        <v>203279.41064604034</v>
      </c>
      <c r="AB9" s="7">
        <f>AA9*(1+Variables!$F$7/100)</f>
        <v>209377.79296542157</v>
      </c>
      <c r="AC9" s="7">
        <f>AB9*(1+Variables!$F$7/100)</f>
        <v>215659.12675438423</v>
      </c>
      <c r="AD9" s="7">
        <f>AC9*(1+Variables!$F$7/100)</f>
        <v>222128.90055701576</v>
      </c>
      <c r="AE9" s="7">
        <f>AD9*(1+Variables!$F$7/100)</f>
        <v>228792.76757372625</v>
      </c>
      <c r="AF9" s="7">
        <f>AE9*(1+Variables!$F$7/100)</f>
        <v>235656.55060093803</v>
      </c>
      <c r="AG9" s="7">
        <f>AF9*(1+Variables!$F$7/100)</f>
        <v>242726.24711896619</v>
      </c>
      <c r="AH9" s="7">
        <f>AG9*(1+Variables!$F$7/100)</f>
        <v>250008.03453253518</v>
      </c>
      <c r="AI9" s="7">
        <f>AH9*(1+Variables!$F$7/100)</f>
        <v>257508.27556851125</v>
      </c>
      <c r="AJ9" s="7">
        <f>AI9*(1+Variables!$F$7/100)</f>
        <v>265233.52383556659</v>
      </c>
      <c r="AK9" s="7">
        <f>AJ9*(1+Variables!$F$7/100)</f>
        <v>273190.52955063363</v>
      </c>
      <c r="AL9" s="7">
        <f>AK9*(1+Variables!$F$7/100)</f>
        <v>281386.24543715263</v>
      </c>
      <c r="AM9" s="7">
        <f>AL9*(1+Variables!$F$7/100)</f>
        <v>289827.83280026721</v>
      </c>
      <c r="AN9" s="7">
        <f>AM9*(1+Variables!$F$7/100)</f>
        <v>298522.66778427525</v>
      </c>
      <c r="AO9" s="7">
        <f>AN9*(1+Variables!$F$7/100)</f>
        <v>307478.3478178035</v>
      </c>
      <c r="AP9" s="7">
        <f>AO9*(1+Variables!$F$7/100)</f>
        <v>316702.69825233764</v>
      </c>
      <c r="AQ9" s="7">
        <f>AP9*(1+Variables!$F$7/100)</f>
        <v>326203.77919990779</v>
      </c>
      <c r="AR9" s="7">
        <f>AQ9*(1+Variables!$F$7/100)</f>
        <v>335989.89257590502</v>
      </c>
    </row>
    <row r="10" spans="2:44" ht="15.75" thickBot="1" x14ac:dyDescent="0.3">
      <c r="B10" t="s">
        <v>82</v>
      </c>
      <c r="C10" s="2">
        <v>100000</v>
      </c>
      <c r="D10" s="7">
        <f>C10*(1+Variables!$F$7/100)</f>
        <v>103000</v>
      </c>
      <c r="E10" s="7">
        <f>D10*(1+Variables!$F$7/100)</f>
        <v>106090</v>
      </c>
      <c r="F10" s="7">
        <f>E10*(1+Variables!$F$7/100)</f>
        <v>109272.7</v>
      </c>
      <c r="G10" s="7">
        <f>F10*(1+Variables!$F$7/100)</f>
        <v>112550.88099999999</v>
      </c>
      <c r="H10" s="7">
        <f>G10*(1+Variables!$F$7/100)</f>
        <v>115927.40742999999</v>
      </c>
      <c r="I10" s="7">
        <f>H10*(1+Variables!$F$7/100)</f>
        <v>119405.2296529</v>
      </c>
      <c r="J10" s="7">
        <f>I10*(1+Variables!$F$7/100)</f>
        <v>122987.386542487</v>
      </c>
      <c r="K10" s="7">
        <f>J10*(1+Variables!$F$7/100)</f>
        <v>126677.00813876161</v>
      </c>
      <c r="L10" s="7">
        <f>K10*(1+Variables!$F$7/100)</f>
        <v>130477.31838292447</v>
      </c>
      <c r="M10" s="7">
        <f>L10*(1+Variables!$F$7/100)</f>
        <v>134391.6379344122</v>
      </c>
      <c r="N10" s="7">
        <f>M10*(1+Variables!$F$7/100)</f>
        <v>138423.38707244457</v>
      </c>
      <c r="O10" s="7">
        <f>N10*(1+Variables!$F$7/100)</f>
        <v>142576.08868461792</v>
      </c>
      <c r="P10" s="7">
        <f>O10*(1+Variables!$F$7/100)</f>
        <v>146853.37134515645</v>
      </c>
      <c r="Q10" s="7">
        <f>P10*(1+Variables!$F$7/100)</f>
        <v>151258.97248551116</v>
      </c>
      <c r="R10" s="7">
        <f>Q10*(1+Variables!$F$7/100)</f>
        <v>155796.74166007648</v>
      </c>
      <c r="S10" s="7">
        <f>R10*(1+Variables!$F$7/100)</f>
        <v>160470.6439098788</v>
      </c>
      <c r="T10" s="7">
        <f>S10*(1+Variables!$F$7/100)</f>
        <v>165284.76322717516</v>
      </c>
      <c r="U10" s="7">
        <f>T10*(1+Variables!$F$7/100)</f>
        <v>170243.30612399042</v>
      </c>
      <c r="V10" s="7">
        <f>U10*(1+Variables!$F$7/100)</f>
        <v>175350.60530771012</v>
      </c>
      <c r="W10" s="7">
        <f>V10*(1+Variables!$F$7/100)</f>
        <v>180611.12346694144</v>
      </c>
      <c r="X10" s="7">
        <f>W10*(1+Variables!$F$7/100)</f>
        <v>186029.4571709497</v>
      </c>
      <c r="Y10" s="7">
        <f>X10*(1+Variables!$F$7/100)</f>
        <v>191610.34088607819</v>
      </c>
      <c r="Z10" s="7">
        <f>Y10*(1+Variables!$F$7/100)</f>
        <v>197358.65111266053</v>
      </c>
      <c r="AA10" s="7">
        <f>Z10*(1+Variables!$F$7/100)</f>
        <v>203279.41064604034</v>
      </c>
      <c r="AB10" s="7">
        <f>AA10*(1+Variables!$F$7/100)</f>
        <v>209377.79296542157</v>
      </c>
      <c r="AC10" s="7">
        <f>AB10*(1+Variables!$F$7/100)</f>
        <v>215659.12675438423</v>
      </c>
      <c r="AD10" s="7">
        <f>AC10*(1+Variables!$F$7/100)</f>
        <v>222128.90055701576</v>
      </c>
      <c r="AE10" s="7">
        <f>AD10*(1+Variables!$F$7/100)</f>
        <v>228792.76757372625</v>
      </c>
      <c r="AF10" s="7">
        <f>AE10*(1+Variables!$F$7/100)</f>
        <v>235656.55060093803</v>
      </c>
      <c r="AG10" s="7">
        <f>AF10*(1+Variables!$F$7/100)</f>
        <v>242726.24711896619</v>
      </c>
      <c r="AH10" s="7">
        <f>AG10*(1+Variables!$F$7/100)</f>
        <v>250008.03453253518</v>
      </c>
      <c r="AI10" s="7">
        <f>AH10*(1+Variables!$F$7/100)</f>
        <v>257508.27556851125</v>
      </c>
      <c r="AJ10" s="7">
        <f>AI10*(1+Variables!$F$7/100)</f>
        <v>265233.52383556659</v>
      </c>
      <c r="AK10" s="7">
        <f>AJ10*(1+Variables!$F$7/100)</f>
        <v>273190.52955063363</v>
      </c>
      <c r="AL10" s="7">
        <f>AK10*(1+Variables!$F$7/100)</f>
        <v>281386.24543715263</v>
      </c>
      <c r="AM10" s="7">
        <f>AL10*(1+Variables!$F$7/100)</f>
        <v>289827.83280026721</v>
      </c>
      <c r="AN10" s="7">
        <f>AM10*(1+Variables!$F$7/100)</f>
        <v>298522.66778427525</v>
      </c>
      <c r="AO10" s="7">
        <f>AN10*(1+Variables!$F$7/100)</f>
        <v>307478.3478178035</v>
      </c>
      <c r="AP10" s="7">
        <f>AO10*(1+Variables!$F$7/100)</f>
        <v>316702.69825233764</v>
      </c>
      <c r="AQ10" s="7">
        <f>AP10*(1+Variables!$F$7/100)</f>
        <v>326203.77919990779</v>
      </c>
      <c r="AR10" s="7">
        <f>AQ10*(1+Variables!$F$7/100)</f>
        <v>335989.89257590502</v>
      </c>
    </row>
    <row r="11" spans="2:44" ht="15.75" thickBot="1" x14ac:dyDescent="0.3">
      <c r="B11" t="s">
        <v>15</v>
      </c>
      <c r="C11" s="2">
        <v>80000</v>
      </c>
      <c r="D11" s="7">
        <f>C11*(1+Variables!$F$11/100)</f>
        <v>84000</v>
      </c>
      <c r="E11" s="7">
        <f>D11*(1+Variables!$F$11/100)</f>
        <v>88200</v>
      </c>
      <c r="F11" s="7">
        <f>E11*(1+Variables!$F$11/100)</f>
        <v>92610</v>
      </c>
      <c r="G11" s="7">
        <f>F11*(1+Variables!$F$11/100)</f>
        <v>97240.5</v>
      </c>
      <c r="H11" s="7">
        <f>G11*(1+Variables!$F$11/100)</f>
        <v>102102.52500000001</v>
      </c>
      <c r="I11" s="7">
        <f>H11*(1+Variables!$F$11/100)</f>
        <v>107207.65125000001</v>
      </c>
      <c r="J11" s="7">
        <f>I11*(1+Variables!$F$11/100)</f>
        <v>112568.03381250001</v>
      </c>
      <c r="K11" s="7">
        <f>J11*(1+Variables!$F$11/100)</f>
        <v>118196.43550312502</v>
      </c>
      <c r="L11" s="7">
        <f>K11*(1+Variables!$F$11/100)</f>
        <v>124106.25727828128</v>
      </c>
      <c r="M11" s="7">
        <f>L11*(1+Variables!$F$11/100)</f>
        <v>130311.57014219534</v>
      </c>
      <c r="N11" s="7">
        <f>M11*(1+Variables!$F$11/100)</f>
        <v>136827.14864930511</v>
      </c>
      <c r="O11" s="7">
        <f>N11*(1+Variables!$F$11/100)</f>
        <v>143668.50608177038</v>
      </c>
      <c r="P11" s="7">
        <f>O11*(1+Variables!$F$11/100)</f>
        <v>150851.93138585892</v>
      </c>
      <c r="Q11" s="7">
        <f>P11*(1+Variables!$F$11/100)</f>
        <v>158394.52795515186</v>
      </c>
      <c r="R11" s="7">
        <f>Q11*(1+Variables!$F$11/100)</f>
        <v>166314.25435290945</v>
      </c>
      <c r="S11" s="7">
        <f>R11*(1+Variables!$F$11/100)</f>
        <v>174629.96707055494</v>
      </c>
      <c r="T11" s="7">
        <f>S11*(1+Variables!$F$11/100)</f>
        <v>183361.46542408268</v>
      </c>
      <c r="U11" s="7">
        <f>T11*(1+Variables!$F$11/100)</f>
        <v>192529.53869528681</v>
      </c>
      <c r="V11" s="7">
        <f>U11*(1+Variables!$F$11/100)</f>
        <v>202156.01563005117</v>
      </c>
      <c r="W11" s="7">
        <f>V11*(1+Variables!$F$11/100)</f>
        <v>212263.81641155374</v>
      </c>
      <c r="X11" s="7">
        <f>W11*(1+Variables!$F$11/100)</f>
        <v>222877.00723213144</v>
      </c>
      <c r="Y11" s="7">
        <f>X11*(1+Variables!$F$11/100)</f>
        <v>234020.85759373801</v>
      </c>
      <c r="Z11" s="7">
        <f>Y11*(1+Variables!$F$11/100)</f>
        <v>245721.90047342493</v>
      </c>
      <c r="AA11" s="7">
        <f>Z11*(1+Variables!$F$11/100)</f>
        <v>258007.99549709618</v>
      </c>
      <c r="AB11" s="7">
        <f>AA11*(1+Variables!$F$11/100)</f>
        <v>270908.39527195098</v>
      </c>
      <c r="AC11" s="7">
        <f>AB11*(1+Variables!$F$11/100)</f>
        <v>284453.81503554853</v>
      </c>
      <c r="AD11" s="7">
        <f>AC11*(1+Variables!$F$11/100)</f>
        <v>298676.50578732596</v>
      </c>
      <c r="AE11" s="7">
        <f>AD11*(1+Variables!$F$11/100)</f>
        <v>313610.33107669227</v>
      </c>
      <c r="AF11" s="7">
        <f>AE11*(1+Variables!$F$11/100)</f>
        <v>329290.84763052687</v>
      </c>
      <c r="AG11" s="7">
        <f>AF11*(1+Variables!$F$11/100)</f>
        <v>345755.39001205325</v>
      </c>
      <c r="AH11" s="7">
        <f>AG11*(1+Variables!$F$11/100)</f>
        <v>363043.15951265593</v>
      </c>
      <c r="AI11" s="7">
        <f>AH11*(1+Variables!$F$11/100)</f>
        <v>381195.31748828874</v>
      </c>
      <c r="AJ11" s="7">
        <f>AI11*(1+Variables!$F$11/100)</f>
        <v>400255.08336270321</v>
      </c>
      <c r="AK11" s="7">
        <f>AJ11*(1+Variables!$F$11/100)</f>
        <v>420267.83753083838</v>
      </c>
      <c r="AL11" s="7">
        <f>AK11*(1+Variables!$F$11/100)</f>
        <v>441281.22940738034</v>
      </c>
      <c r="AM11" s="7">
        <f>AL11*(1+Variables!$F$11/100)</f>
        <v>463345.29087774939</v>
      </c>
      <c r="AN11" s="7">
        <f>AM11*(1+Variables!$F$11/100)</f>
        <v>486512.55542163691</v>
      </c>
      <c r="AO11" s="7">
        <f>AN11*(1+Variables!$F$11/100)</f>
        <v>510838.18319271877</v>
      </c>
      <c r="AP11" s="7">
        <f>AO11*(1+Variables!$F$11/100)</f>
        <v>536380.09235235478</v>
      </c>
      <c r="AQ11" s="7">
        <f>AP11*(1+Variables!$F$11/100)</f>
        <v>563199.0969699726</v>
      </c>
      <c r="AR11" s="7">
        <f>AQ11*(1+Variables!$F$11/100)</f>
        <v>591359.05181847129</v>
      </c>
    </row>
    <row r="12" spans="2:44" ht="15.75" thickBot="1" x14ac:dyDescent="0.3">
      <c r="B12" t="s">
        <v>16</v>
      </c>
      <c r="C12" s="2">
        <v>80000</v>
      </c>
      <c r="D12" s="7">
        <f>C12</f>
        <v>80000</v>
      </c>
      <c r="E12" s="7">
        <f t="shared" ref="E12:AR12" si="1">D12</f>
        <v>80000</v>
      </c>
      <c r="F12" s="7">
        <f t="shared" si="1"/>
        <v>80000</v>
      </c>
      <c r="G12" s="7">
        <f t="shared" si="1"/>
        <v>80000</v>
      </c>
      <c r="H12" s="7">
        <f t="shared" si="1"/>
        <v>80000</v>
      </c>
      <c r="I12" s="7">
        <f t="shared" si="1"/>
        <v>80000</v>
      </c>
      <c r="J12" s="7">
        <f t="shared" si="1"/>
        <v>80000</v>
      </c>
      <c r="K12" s="7">
        <f t="shared" si="1"/>
        <v>80000</v>
      </c>
      <c r="L12" s="7">
        <f t="shared" si="1"/>
        <v>80000</v>
      </c>
      <c r="M12" s="7">
        <f t="shared" si="1"/>
        <v>80000</v>
      </c>
      <c r="N12" s="7">
        <f t="shared" si="1"/>
        <v>80000</v>
      </c>
      <c r="O12" s="7">
        <f t="shared" si="1"/>
        <v>80000</v>
      </c>
      <c r="P12" s="7">
        <f t="shared" si="1"/>
        <v>80000</v>
      </c>
      <c r="Q12" s="7">
        <f t="shared" si="1"/>
        <v>80000</v>
      </c>
      <c r="R12" s="7">
        <f t="shared" si="1"/>
        <v>80000</v>
      </c>
      <c r="S12" s="7">
        <f t="shared" si="1"/>
        <v>80000</v>
      </c>
      <c r="T12" s="7">
        <f t="shared" si="1"/>
        <v>80000</v>
      </c>
      <c r="U12" s="7">
        <f t="shared" si="1"/>
        <v>80000</v>
      </c>
      <c r="V12" s="7">
        <f t="shared" si="1"/>
        <v>80000</v>
      </c>
      <c r="W12" s="7">
        <f t="shared" si="1"/>
        <v>80000</v>
      </c>
      <c r="X12" s="7">
        <f t="shared" si="1"/>
        <v>80000</v>
      </c>
      <c r="Y12" s="7">
        <f t="shared" si="1"/>
        <v>80000</v>
      </c>
      <c r="Z12" s="7">
        <f t="shared" si="1"/>
        <v>80000</v>
      </c>
      <c r="AA12" s="7">
        <f t="shared" si="1"/>
        <v>80000</v>
      </c>
      <c r="AB12" s="7">
        <f t="shared" si="1"/>
        <v>80000</v>
      </c>
      <c r="AC12" s="7">
        <f t="shared" si="1"/>
        <v>80000</v>
      </c>
      <c r="AD12" s="7">
        <f t="shared" si="1"/>
        <v>80000</v>
      </c>
      <c r="AE12" s="7">
        <f t="shared" si="1"/>
        <v>80000</v>
      </c>
      <c r="AF12" s="7">
        <f t="shared" si="1"/>
        <v>80000</v>
      </c>
      <c r="AG12" s="7">
        <f t="shared" si="1"/>
        <v>80000</v>
      </c>
      <c r="AH12" s="7">
        <f t="shared" si="1"/>
        <v>80000</v>
      </c>
      <c r="AI12" s="7">
        <f t="shared" si="1"/>
        <v>80000</v>
      </c>
      <c r="AJ12" s="7">
        <f t="shared" si="1"/>
        <v>80000</v>
      </c>
      <c r="AK12" s="7">
        <f t="shared" si="1"/>
        <v>80000</v>
      </c>
      <c r="AL12" s="7">
        <f t="shared" si="1"/>
        <v>80000</v>
      </c>
      <c r="AM12" s="7">
        <f t="shared" si="1"/>
        <v>80000</v>
      </c>
      <c r="AN12" s="7">
        <f t="shared" si="1"/>
        <v>80000</v>
      </c>
      <c r="AO12" s="7">
        <f t="shared" si="1"/>
        <v>80000</v>
      </c>
      <c r="AP12" s="7">
        <f t="shared" si="1"/>
        <v>80000</v>
      </c>
      <c r="AQ12" s="7">
        <f t="shared" si="1"/>
        <v>80000</v>
      </c>
      <c r="AR12" s="7">
        <f t="shared" si="1"/>
        <v>80000</v>
      </c>
    </row>
    <row r="13" spans="2:44" ht="15.75" thickBot="1" x14ac:dyDescent="0.3">
      <c r="B13" t="s">
        <v>20</v>
      </c>
      <c r="C13" s="2">
        <v>15000</v>
      </c>
      <c r="D13" s="7">
        <f>C13*(1+Variables!$F$16/100)</f>
        <v>14250</v>
      </c>
      <c r="E13" s="7">
        <f>D13*(1+Variables!$F$16/100)</f>
        <v>13537.5</v>
      </c>
      <c r="F13" s="7">
        <f>E13*(1+Variables!$F$16/100)</f>
        <v>12860.625</v>
      </c>
      <c r="G13" s="7">
        <f>F13*(1+Variables!$F$16/100)</f>
        <v>12217.59375</v>
      </c>
      <c r="H13" s="7">
        <f>G13*(1+Variables!$F$16/100)</f>
        <v>11606.714062499999</v>
      </c>
      <c r="I13" s="7">
        <f>H13*(1+Variables!$F$16/100)</f>
        <v>11026.378359374999</v>
      </c>
      <c r="J13" s="7">
        <f>I13*(1+Variables!$F$16/100)</f>
        <v>10475.059441406249</v>
      </c>
      <c r="K13" s="7">
        <f>J13*(1+Variables!$F$16/100)</f>
        <v>9951.3064693359356</v>
      </c>
      <c r="L13" s="7">
        <f>K13*(1+Variables!$F$16/100)</f>
        <v>9453.7411458691386</v>
      </c>
      <c r="M13" s="7">
        <f>L13*(1+Variables!$F$16/100)</f>
        <v>8981.0540885756818</v>
      </c>
      <c r="N13" s="7">
        <f>M13*(1+Variables!$F$16/100)</f>
        <v>8532.0013841468972</v>
      </c>
      <c r="O13" s="7">
        <f>N13*(1+Variables!$F$16/100)</f>
        <v>8105.4013149395523</v>
      </c>
      <c r="P13" s="7">
        <f>O13*(1+Variables!$F$16/100)</f>
        <v>7700.1312491925746</v>
      </c>
      <c r="Q13" s="7">
        <f>P13*(1+Variables!$F$16/100)</f>
        <v>7315.1246867329455</v>
      </c>
      <c r="R13" s="7">
        <f>Q13*(1+Variables!$F$16/100)</f>
        <v>6949.3684523962975</v>
      </c>
      <c r="S13" s="7">
        <f>R13*(1+Variables!$F$16/100)</f>
        <v>6601.9000297764824</v>
      </c>
      <c r="T13" s="7">
        <f>S13*(1+Variables!$F$16/100)</f>
        <v>6271.8050282876584</v>
      </c>
      <c r="U13" s="7">
        <f>T13*(1+Variables!$F$16/100)</f>
        <v>5958.2147768732748</v>
      </c>
      <c r="V13" s="7">
        <f>U13*(1+Variables!$F$16/100)</f>
        <v>5660.3040380296106</v>
      </c>
      <c r="W13" s="7">
        <f>V13*(1+Variables!$F$16/100)</f>
        <v>5377.2888361281302</v>
      </c>
      <c r="X13" s="7">
        <f>W13*(1+Variables!$F$16/100)</f>
        <v>5108.4243943217234</v>
      </c>
      <c r="Y13" s="7">
        <f>X13*(1+Variables!$F$16/100)</f>
        <v>4853.0031746056375</v>
      </c>
      <c r="Z13" s="7">
        <f>Y13*(1+Variables!$F$16/100)</f>
        <v>4610.3530158753556</v>
      </c>
      <c r="AA13" s="7">
        <f>Z13*(1+Variables!$F$16/100)</f>
        <v>4379.835365081588</v>
      </c>
      <c r="AB13" s="7">
        <f>AA13*(1+Variables!$F$16/100)</f>
        <v>4160.843596827508</v>
      </c>
      <c r="AC13" s="7">
        <f>AB13*(1+Variables!$F$16/100)</f>
        <v>3952.8014169861326</v>
      </c>
      <c r="AD13" s="7">
        <f>AC13*(1+Variables!$F$16/100)</f>
        <v>3755.1613461368256</v>
      </c>
      <c r="AE13" s="7">
        <f>AD13*(1+Variables!$F$16/100)</f>
        <v>3567.4032788299842</v>
      </c>
      <c r="AF13" s="7">
        <f>AE13*(1+Variables!$F$16/100)</f>
        <v>3389.0331148884848</v>
      </c>
      <c r="AG13" s="7">
        <f>AF13*(1+Variables!$F$16/100)</f>
        <v>3219.5814591440603</v>
      </c>
      <c r="AH13" s="7">
        <f>AG13*(1+Variables!$F$16/100)</f>
        <v>3058.6023861868571</v>
      </c>
      <c r="AI13" s="7">
        <f>AH13*(1+Variables!$F$16/100)</f>
        <v>2905.6722668775142</v>
      </c>
      <c r="AJ13" s="7">
        <f>AI13*(1+Variables!$F$16/100)</f>
        <v>2760.3886535336383</v>
      </c>
      <c r="AK13" s="7">
        <f>AJ13*(1+Variables!$F$16/100)</f>
        <v>2622.3692208569564</v>
      </c>
      <c r="AL13" s="7">
        <f>AK13*(1+Variables!$F$16/100)</f>
        <v>2491.2507598141083</v>
      </c>
      <c r="AM13" s="7">
        <f>AL13*(1+Variables!$F$16/100)</f>
        <v>2366.6882218234027</v>
      </c>
      <c r="AN13" s="7">
        <f>AM13*(1+Variables!$F$16/100)</f>
        <v>2248.3538107322324</v>
      </c>
      <c r="AO13" s="7">
        <f>AN13*(1+Variables!$F$16/100)</f>
        <v>2135.9361201956208</v>
      </c>
      <c r="AP13" s="7">
        <f>AO13*(1+Variables!$F$16/100)</f>
        <v>2029.1393141858396</v>
      </c>
      <c r="AQ13" s="7">
        <f>AP13*(1+Variables!$F$16/100)</f>
        <v>1927.6823484765475</v>
      </c>
      <c r="AR13" s="7">
        <f>AQ13*(1+Variables!$F$16/100)</f>
        <v>1831.29823105272</v>
      </c>
    </row>
    <row r="14" spans="2:44" ht="15.75" thickBot="1" x14ac:dyDescent="0.3">
      <c r="B14" t="s">
        <v>21</v>
      </c>
      <c r="C14" s="2">
        <v>12000</v>
      </c>
      <c r="D14" s="7">
        <f>C14*(1+Variables!$F$13/100)</f>
        <v>12480</v>
      </c>
      <c r="E14" s="7">
        <f>D14*(1+Variables!$F$13/100)</f>
        <v>12979.2</v>
      </c>
      <c r="F14" s="7">
        <f>E14*(1+Variables!$F$13/100)</f>
        <v>13498.368</v>
      </c>
      <c r="G14" s="7">
        <f>F14*(1+Variables!$F$13/100)</f>
        <v>14038.302720000002</v>
      </c>
      <c r="H14" s="7">
        <f>G14*(1+Variables!$F$13/100)</f>
        <v>14599.834828800002</v>
      </c>
      <c r="I14" s="7">
        <f>H14*(1+Variables!$F$13/100)</f>
        <v>15183.828221952002</v>
      </c>
      <c r="J14" s="7">
        <f>I14*(1+Variables!$F$13/100)</f>
        <v>15791.181350830084</v>
      </c>
      <c r="K14" s="7">
        <f>J14*(1+Variables!$F$13/100)</f>
        <v>16422.828604863287</v>
      </c>
      <c r="L14" s="7">
        <f>K14*(1+Variables!$F$13/100)</f>
        <v>17079.741749057819</v>
      </c>
      <c r="M14" s="7">
        <f>L14*(1+Variables!$F$13/100)</f>
        <v>17762.931419020133</v>
      </c>
      <c r="N14" s="7">
        <f>M14*(1+Variables!$F$13/100)</f>
        <v>18473.448675780939</v>
      </c>
      <c r="O14" s="7">
        <f>N14*(1+Variables!$F$13/100)</f>
        <v>19212.386622812177</v>
      </c>
      <c r="P14" s="7">
        <f>O14*(1+Variables!$F$13/100)</f>
        <v>19980.882087724665</v>
      </c>
      <c r="Q14" s="7">
        <f>P14*(1+Variables!$F$13/100)</f>
        <v>20780.117371233653</v>
      </c>
      <c r="R14" s="7">
        <f>Q14*(1+Variables!$F$13/100)</f>
        <v>21611.322066083001</v>
      </c>
      <c r="S14" s="7">
        <f>R14*(1+Variables!$F$13/100)</f>
        <v>22475.774948726321</v>
      </c>
      <c r="T14" s="7">
        <f>S14*(1+Variables!$F$13/100)</f>
        <v>23374.805946675373</v>
      </c>
      <c r="U14" s="7">
        <f>T14*(1+Variables!$F$13/100)</f>
        <v>24309.798184542389</v>
      </c>
      <c r="V14" s="7">
        <f>U14*(1+Variables!$F$13/100)</f>
        <v>25282.190111924087</v>
      </c>
      <c r="W14" s="7">
        <f>V14*(1+Variables!$F$13/100)</f>
        <v>26293.477716401052</v>
      </c>
      <c r="X14" s="7">
        <f>W14*(1+Variables!$F$13/100)</f>
        <v>27345.216825057094</v>
      </c>
      <c r="Y14" s="7">
        <f>X14*(1+Variables!$F$13/100)</f>
        <v>28439.025498059378</v>
      </c>
      <c r="Z14" s="7">
        <f>Y14*(1+Variables!$F$13/100)</f>
        <v>29576.586517981756</v>
      </c>
      <c r="AA14" s="7">
        <f>Z14*(1+Variables!$F$13/100)</f>
        <v>30759.649978701025</v>
      </c>
      <c r="AB14" s="7">
        <f>AA14*(1+Variables!$F$13/100)</f>
        <v>31990.035977849067</v>
      </c>
      <c r="AC14" s="7">
        <f>AB14*(1+Variables!$F$13/100)</f>
        <v>33269.637416963029</v>
      </c>
      <c r="AD14" s="7">
        <f>AC14*(1+Variables!$F$13/100)</f>
        <v>34600.422913641552</v>
      </c>
      <c r="AE14" s="7">
        <f>AD14*(1+Variables!$F$13/100)</f>
        <v>35984.439830187213</v>
      </c>
      <c r="AF14" s="7">
        <f>AE14*(1+Variables!$F$13/100)</f>
        <v>37423.817423394707</v>
      </c>
      <c r="AG14" s="7">
        <f>AF14*(1+Variables!$F$13/100)</f>
        <v>38920.770120330497</v>
      </c>
      <c r="AH14" s="7">
        <f>AG14*(1+Variables!$F$13/100)</f>
        <v>40477.600925143721</v>
      </c>
      <c r="AI14" s="7">
        <f>AH14*(1+Variables!$F$13/100)</f>
        <v>42096.704962149473</v>
      </c>
      <c r="AJ14" s="7">
        <f>AI14*(1+Variables!$F$13/100)</f>
        <v>43780.573160635453</v>
      </c>
      <c r="AK14" s="7">
        <f>AJ14*(1+Variables!$F$13/100)</f>
        <v>45531.796087060873</v>
      </c>
      <c r="AL14" s="7">
        <f>AK14*(1+Variables!$F$13/100)</f>
        <v>47353.067930543308</v>
      </c>
      <c r="AM14" s="7">
        <f>AL14*(1+Variables!$F$13/100)</f>
        <v>49247.190647765041</v>
      </c>
      <c r="AN14" s="7">
        <f>AM14*(1+Variables!$F$13/100)</f>
        <v>51217.078273675645</v>
      </c>
      <c r="AO14" s="7">
        <f>AN14*(1+Variables!$F$13/100)</f>
        <v>53265.761404622674</v>
      </c>
      <c r="AP14" s="7">
        <f>AO14*(1+Variables!$F$13/100)</f>
        <v>55396.391860807584</v>
      </c>
      <c r="AQ14" s="7">
        <f>AP14*(1+Variables!$F$13/100)</f>
        <v>57612.247535239891</v>
      </c>
      <c r="AR14" s="7">
        <f>AQ14*(1+Variables!$F$13/100)</f>
        <v>59916.737436649491</v>
      </c>
    </row>
    <row r="15" spans="2:44" ht="15.75" thickBot="1" x14ac:dyDescent="0.3">
      <c r="B15" t="s">
        <v>22</v>
      </c>
      <c r="C15" s="2">
        <v>5000</v>
      </c>
      <c r="D15" s="7">
        <f>C15*(1+Variables!$F$15/100)</f>
        <v>5050</v>
      </c>
      <c r="E15" s="7">
        <f>D15*(1+Variables!$F$15/100)</f>
        <v>5100.5</v>
      </c>
      <c r="F15" s="7">
        <f>E15*(1+Variables!$F$15/100)</f>
        <v>5151.5050000000001</v>
      </c>
      <c r="G15" s="7">
        <f>F15*(1+Variables!$F$15/100)</f>
        <v>5203.0200500000001</v>
      </c>
      <c r="H15" s="7">
        <f>G15*(1+Variables!$F$15/100)</f>
        <v>5255.0502505000004</v>
      </c>
      <c r="I15" s="7">
        <f>H15*(1+Variables!$F$15/100)</f>
        <v>5307.6007530050001</v>
      </c>
      <c r="J15" s="7">
        <f>I15*(1+Variables!$F$15/100)</f>
        <v>5360.6767605350506</v>
      </c>
      <c r="K15" s="7">
        <f>J15*(1+Variables!$F$15/100)</f>
        <v>5414.2835281404014</v>
      </c>
      <c r="L15" s="7">
        <f>K15*(1+Variables!$F$15/100)</f>
        <v>5468.426363421805</v>
      </c>
      <c r="M15" s="7">
        <f>L15*(1+Variables!$F$15/100)</f>
        <v>5523.1106270560231</v>
      </c>
      <c r="N15" s="7">
        <f>M15*(1+Variables!$F$15/100)</f>
        <v>5578.3417333265834</v>
      </c>
      <c r="O15" s="7">
        <f>N15*(1+Variables!$F$15/100)</f>
        <v>5634.1251506598492</v>
      </c>
      <c r="P15" s="7">
        <f>O15*(1+Variables!$F$15/100)</f>
        <v>5690.4664021664476</v>
      </c>
      <c r="Q15" s="7">
        <f>P15*(1+Variables!$F$15/100)</f>
        <v>5747.3710661881123</v>
      </c>
      <c r="R15" s="7">
        <f>Q15*(1+Variables!$F$15/100)</f>
        <v>5804.8447768499937</v>
      </c>
      <c r="S15" s="7">
        <f>R15*(1+Variables!$F$15/100)</f>
        <v>5862.8932246184941</v>
      </c>
      <c r="T15" s="7">
        <f>S15*(1+Variables!$F$15/100)</f>
        <v>5921.5221568646793</v>
      </c>
      <c r="U15" s="7">
        <f>T15*(1+Variables!$F$15/100)</f>
        <v>5980.7373784333258</v>
      </c>
      <c r="V15" s="7">
        <f>U15*(1+Variables!$F$15/100)</f>
        <v>6040.5447522176592</v>
      </c>
      <c r="W15" s="7">
        <f>V15*(1+Variables!$F$15/100)</f>
        <v>6100.9501997398356</v>
      </c>
      <c r="X15" s="7">
        <f>W15*(1+Variables!$F$15/100)</f>
        <v>6161.9597017372344</v>
      </c>
      <c r="Y15" s="7">
        <f>X15*(1+Variables!$F$15/100)</f>
        <v>6223.5792987546065</v>
      </c>
      <c r="Z15" s="7">
        <f>Y15*(1+Variables!$F$15/100)</f>
        <v>6285.8150917421526</v>
      </c>
      <c r="AA15" s="7">
        <f>Z15*(1+Variables!$F$15/100)</f>
        <v>6348.6732426595745</v>
      </c>
      <c r="AB15" s="7">
        <f>AA15*(1+Variables!$F$15/100)</f>
        <v>6412.1599750861706</v>
      </c>
      <c r="AC15" s="7">
        <f>AB15*(1+Variables!$F$15/100)</f>
        <v>6476.2815748370322</v>
      </c>
      <c r="AD15" s="7">
        <f>AC15*(1+Variables!$F$15/100)</f>
        <v>6541.0443905854027</v>
      </c>
      <c r="AE15" s="7">
        <f>AD15*(1+Variables!$F$15/100)</f>
        <v>6606.4548344912564</v>
      </c>
      <c r="AF15" s="7">
        <f>AE15*(1+Variables!$F$15/100)</f>
        <v>6672.5193828361689</v>
      </c>
      <c r="AG15" s="7">
        <f>AF15*(1+Variables!$F$15/100)</f>
        <v>6739.2445766645305</v>
      </c>
      <c r="AH15" s="7">
        <f>AG15*(1+Variables!$F$15/100)</f>
        <v>6806.6370224311759</v>
      </c>
      <c r="AI15" s="7">
        <f>AH15*(1+Variables!$F$15/100)</f>
        <v>6874.7033926554877</v>
      </c>
      <c r="AJ15" s="7">
        <f>AI15*(1+Variables!$F$15/100)</f>
        <v>6943.4504265820424</v>
      </c>
      <c r="AK15" s="7">
        <f>AJ15*(1+Variables!$F$15/100)</f>
        <v>7012.884930847863</v>
      </c>
      <c r="AL15" s="7">
        <f>AK15*(1+Variables!$F$15/100)</f>
        <v>7083.0137801563415</v>
      </c>
      <c r="AM15" s="7">
        <f>AL15*(1+Variables!$F$15/100)</f>
        <v>7153.8439179579045</v>
      </c>
      <c r="AN15" s="7">
        <f>AM15*(1+Variables!$F$15/100)</f>
        <v>7225.3823571374833</v>
      </c>
      <c r="AO15" s="7">
        <f>AN15*(1+Variables!$F$15/100)</f>
        <v>7297.6361807088579</v>
      </c>
      <c r="AP15" s="7">
        <f>AO15*(1+Variables!$F$15/100)</f>
        <v>7370.6125425159462</v>
      </c>
      <c r="AQ15" s="7">
        <f>AP15*(1+Variables!$F$15/100)</f>
        <v>7444.3186679411056</v>
      </c>
      <c r="AR15" s="7">
        <f>AQ15*(1+Variables!$F$15/100)</f>
        <v>7518.7618546205167</v>
      </c>
    </row>
    <row r="17" spans="2:44" ht="15.75" thickBot="1" x14ac:dyDescent="0.3">
      <c r="B17" s="3" t="s">
        <v>18</v>
      </c>
    </row>
    <row r="18" spans="2:44" ht="15.75" thickBot="1" x14ac:dyDescent="0.3">
      <c r="B18" t="s">
        <v>93</v>
      </c>
      <c r="C18" s="2">
        <v>80000</v>
      </c>
      <c r="D18">
        <f>C18</f>
        <v>80000</v>
      </c>
      <c r="E18">
        <f t="shared" ref="E18:AR18" si="2">D18</f>
        <v>80000</v>
      </c>
      <c r="F18">
        <f t="shared" si="2"/>
        <v>80000</v>
      </c>
      <c r="G18">
        <f t="shared" si="2"/>
        <v>80000</v>
      </c>
      <c r="H18">
        <f t="shared" si="2"/>
        <v>80000</v>
      </c>
      <c r="I18">
        <f t="shared" si="2"/>
        <v>80000</v>
      </c>
      <c r="J18">
        <f t="shared" si="2"/>
        <v>80000</v>
      </c>
      <c r="K18">
        <f t="shared" si="2"/>
        <v>80000</v>
      </c>
      <c r="L18">
        <f t="shared" si="2"/>
        <v>80000</v>
      </c>
      <c r="M18">
        <f t="shared" si="2"/>
        <v>80000</v>
      </c>
      <c r="N18">
        <f t="shared" si="2"/>
        <v>80000</v>
      </c>
      <c r="O18">
        <f t="shared" si="2"/>
        <v>80000</v>
      </c>
      <c r="P18">
        <f t="shared" si="2"/>
        <v>80000</v>
      </c>
      <c r="Q18">
        <f t="shared" si="2"/>
        <v>80000</v>
      </c>
      <c r="R18">
        <f t="shared" si="2"/>
        <v>80000</v>
      </c>
      <c r="S18">
        <f t="shared" si="2"/>
        <v>80000</v>
      </c>
      <c r="T18">
        <f t="shared" si="2"/>
        <v>80000</v>
      </c>
      <c r="U18">
        <f t="shared" si="2"/>
        <v>80000</v>
      </c>
      <c r="V18">
        <f t="shared" si="2"/>
        <v>80000</v>
      </c>
      <c r="W18">
        <f t="shared" si="2"/>
        <v>80000</v>
      </c>
      <c r="X18">
        <f t="shared" si="2"/>
        <v>80000</v>
      </c>
      <c r="Y18">
        <f t="shared" si="2"/>
        <v>80000</v>
      </c>
      <c r="Z18">
        <f t="shared" si="2"/>
        <v>80000</v>
      </c>
      <c r="AA18">
        <f t="shared" si="2"/>
        <v>80000</v>
      </c>
      <c r="AB18">
        <f t="shared" si="2"/>
        <v>80000</v>
      </c>
      <c r="AC18">
        <f t="shared" si="2"/>
        <v>80000</v>
      </c>
      <c r="AD18">
        <f t="shared" si="2"/>
        <v>80000</v>
      </c>
      <c r="AE18">
        <f t="shared" si="2"/>
        <v>80000</v>
      </c>
      <c r="AF18">
        <f t="shared" si="2"/>
        <v>80000</v>
      </c>
      <c r="AG18">
        <f t="shared" si="2"/>
        <v>80000</v>
      </c>
      <c r="AH18">
        <f t="shared" si="2"/>
        <v>80000</v>
      </c>
      <c r="AI18">
        <f t="shared" si="2"/>
        <v>80000</v>
      </c>
      <c r="AJ18">
        <f t="shared" si="2"/>
        <v>80000</v>
      </c>
      <c r="AK18">
        <f t="shared" si="2"/>
        <v>80000</v>
      </c>
      <c r="AL18">
        <f t="shared" si="2"/>
        <v>80000</v>
      </c>
      <c r="AM18">
        <f t="shared" si="2"/>
        <v>80000</v>
      </c>
      <c r="AN18">
        <f t="shared" si="2"/>
        <v>80000</v>
      </c>
      <c r="AO18">
        <f t="shared" si="2"/>
        <v>80000</v>
      </c>
      <c r="AP18">
        <f t="shared" si="2"/>
        <v>80000</v>
      </c>
      <c r="AQ18">
        <f t="shared" si="2"/>
        <v>80000</v>
      </c>
      <c r="AR18">
        <f t="shared" si="2"/>
        <v>80000</v>
      </c>
    </row>
    <row r="20" spans="2:44" x14ac:dyDescent="0.25">
      <c r="B20" s="3" t="s">
        <v>14</v>
      </c>
      <c r="C20" s="7">
        <f>SUM(C8:C15)-C18</f>
        <v>412000</v>
      </c>
      <c r="D20" s="7">
        <f t="shared" ref="D20:AR20" si="3">SUM(D8:D15)-D18</f>
        <v>424780</v>
      </c>
      <c r="E20" s="7">
        <f t="shared" si="3"/>
        <v>438087.2</v>
      </c>
      <c r="F20" s="7">
        <f t="shared" si="3"/>
        <v>451938.598</v>
      </c>
      <c r="G20" s="7">
        <f t="shared" si="3"/>
        <v>466352.05952000001</v>
      </c>
      <c r="H20" s="7">
        <f t="shared" si="3"/>
        <v>481346.34643180005</v>
      </c>
      <c r="I20" s="7">
        <f t="shared" si="3"/>
        <v>496941.14754303196</v>
      </c>
      <c r="J20" s="7">
        <f t="shared" si="3"/>
        <v>513157.11099273246</v>
      </c>
      <c r="K20" s="7">
        <f t="shared" si="3"/>
        <v>530015.8785217494</v>
      </c>
      <c r="L20" s="7">
        <f t="shared" si="3"/>
        <v>547540.1216854034</v>
      </c>
      <c r="M20" s="7">
        <f t="shared" si="3"/>
        <v>565753.58008008369</v>
      </c>
      <c r="N20" s="7">
        <f t="shared" si="3"/>
        <v>584681.10165989317</v>
      </c>
      <c r="O20" s="7">
        <f t="shared" si="3"/>
        <v>604348.68522403575</v>
      </c>
      <c r="P20" s="7">
        <f t="shared" si="3"/>
        <v>624783.52516041184</v>
      </c>
      <c r="Q20" s="7">
        <f t="shared" si="3"/>
        <v>646014.05853584001</v>
      </c>
      <c r="R20" s="7">
        <f t="shared" si="3"/>
        <v>668070.01462846808</v>
      </c>
      <c r="S20" s="7">
        <f t="shared" si="3"/>
        <v>690982.46700331266</v>
      </c>
      <c r="T20" s="7">
        <f t="shared" si="3"/>
        <v>714783.88823743584</v>
      </c>
      <c r="U20" s="7">
        <f t="shared" si="3"/>
        <v>739508.20740710699</v>
      </c>
      <c r="V20" s="7">
        <f t="shared" si="3"/>
        <v>765190.87045535294</v>
      </c>
      <c r="W20" s="7">
        <f t="shared" si="3"/>
        <v>791868.90356464719</v>
      </c>
      <c r="X20" s="7">
        <f t="shared" si="3"/>
        <v>819580.97966609662</v>
      </c>
      <c r="Y20" s="7">
        <f t="shared" si="3"/>
        <v>848367.48822339217</v>
      </c>
      <c r="Z20" s="7">
        <f t="shared" si="3"/>
        <v>878270.60843700578</v>
      </c>
      <c r="AA20" s="7">
        <f t="shared" si="3"/>
        <v>909334.38602165936</v>
      </c>
      <c r="AB20" s="7">
        <f t="shared" si="3"/>
        <v>941604.81371797842</v>
      </c>
      <c r="AC20" s="7">
        <f t="shared" si="3"/>
        <v>975129.91570748738</v>
      </c>
      <c r="AD20" s="7">
        <f t="shared" si="3"/>
        <v>1009959.8361087369</v>
      </c>
      <c r="AE20" s="7">
        <f t="shared" si="3"/>
        <v>1046146.9317413794</v>
      </c>
      <c r="AF20" s="7">
        <f t="shared" si="3"/>
        <v>1083745.8693544602</v>
      </c>
      <c r="AG20" s="7">
        <f t="shared" si="3"/>
        <v>1122813.727525091</v>
      </c>
      <c r="AH20" s="7">
        <f t="shared" si="3"/>
        <v>1163410.1034440233</v>
      </c>
      <c r="AI20" s="7">
        <f t="shared" si="3"/>
        <v>1205597.2248155051</v>
      </c>
      <c r="AJ20" s="7">
        <f t="shared" si="3"/>
        <v>1249440.0671101541</v>
      </c>
      <c r="AK20" s="7">
        <f t="shared" si="3"/>
        <v>1295006.476421505</v>
      </c>
      <c r="AL20" s="7">
        <f t="shared" si="3"/>
        <v>1342367.298189352</v>
      </c>
      <c r="AM20" s="7">
        <f t="shared" si="3"/>
        <v>1391596.5120660975</v>
      </c>
      <c r="AN20" s="7">
        <f t="shared" si="3"/>
        <v>1442771.3732160081</v>
      </c>
      <c r="AO20" s="7">
        <f t="shared" si="3"/>
        <v>1495972.5603516563</v>
      </c>
      <c r="AP20" s="7">
        <f t="shared" si="3"/>
        <v>1551284.3308268769</v>
      </c>
      <c r="AQ20" s="7">
        <f t="shared" si="3"/>
        <v>1608794.6831213534</v>
      </c>
      <c r="AR20" s="7">
        <f t="shared" si="3"/>
        <v>1668595.527068509</v>
      </c>
    </row>
    <row r="22" spans="2:44" x14ac:dyDescent="0.25">
      <c r="B22" s="3" t="s">
        <v>96</v>
      </c>
    </row>
    <row r="23" spans="2:44" x14ac:dyDescent="0.25">
      <c r="B23" t="s">
        <v>56</v>
      </c>
      <c r="C23" s="7">
        <f>Variables!F19</f>
        <v>30000</v>
      </c>
      <c r="D23" s="7">
        <f>C23*(1+Variables!$F$10/100)</f>
        <v>30900</v>
      </c>
      <c r="E23" s="7">
        <f>D23*(1+Variables!$F$10/100)</f>
        <v>31827</v>
      </c>
      <c r="F23" s="7">
        <f>E23*(1+Variables!$F$10/100)</f>
        <v>32781.81</v>
      </c>
      <c r="G23" s="7">
        <f>F23*(1+Variables!$F$10/100)</f>
        <v>33765.264299999995</v>
      </c>
      <c r="H23" s="7">
        <f>G23*(1+Variables!$F$10/100)</f>
        <v>34778.222228999999</v>
      </c>
      <c r="I23" s="7">
        <f>H23*(1+Variables!$F$10/100)</f>
        <v>35821.568895869998</v>
      </c>
      <c r="J23" s="7">
        <f>I23*(1+Variables!$F$10/100)</f>
        <v>36896.215962746101</v>
      </c>
      <c r="K23" s="7">
        <f>J23*(1+Variables!$F$10/100)</f>
        <v>38003.102441628485</v>
      </c>
      <c r="L23" s="7">
        <f>K23*(1+Variables!$F$10/100)</f>
        <v>39143.195514877341</v>
      </c>
      <c r="M23" s="7">
        <f>L23*(1+Variables!$F$10/100)</f>
        <v>40317.491380323663</v>
      </c>
      <c r="N23" s="7">
        <f>M23*(1+Variables!$F$10/100)</f>
        <v>41527.016121733373</v>
      </c>
      <c r="O23" s="7">
        <f>N23*(1+Variables!$F$10/100)</f>
        <v>42772.826605385373</v>
      </c>
      <c r="P23" s="7">
        <f>O23*(1+Variables!$F$10/100)</f>
        <v>44056.011403546938</v>
      </c>
      <c r="Q23" s="7">
        <f>P23*(1+Variables!$F$10/100)</f>
        <v>45377.691745653348</v>
      </c>
      <c r="R23" s="7">
        <f>Q23*(1+Variables!$F$10/100)</f>
        <v>46739.022498022947</v>
      </c>
      <c r="S23" s="7">
        <f>R23*(1+Variables!$F$10/100)</f>
        <v>48141.193172963634</v>
      </c>
      <c r="T23" s="7">
        <f>S23*(1+Variables!$F$10/100)</f>
        <v>49585.428968152548</v>
      </c>
      <c r="U23" s="7">
        <f>T23*(1+Variables!$F$10/100)</f>
        <v>51072.991837197129</v>
      </c>
      <c r="V23" s="7">
        <f>U23*(1+Variables!$F$10/100)</f>
        <v>52605.181592313042</v>
      </c>
      <c r="W23" s="7">
        <f>V23*(1+Variables!$F$10/100)</f>
        <v>54183.337040082435</v>
      </c>
      <c r="X23" s="7">
        <f>W23*(1+Variables!$F$10/100)</f>
        <v>55808.837151284912</v>
      </c>
      <c r="Y23" s="7">
        <f>X23*(1+Variables!$F$10/100)</f>
        <v>57483.102265823458</v>
      </c>
      <c r="Z23" s="7">
        <f>Y23*(1+Variables!$F$10/100)</f>
        <v>59207.595333798163</v>
      </c>
      <c r="AA23" s="7">
        <f>Z23*(1+Variables!$F$10/100)</f>
        <v>60983.82319381211</v>
      </c>
      <c r="AB23" s="7">
        <f>AA23*(1+Variables!$F$10/100)</f>
        <v>62813.337889626477</v>
      </c>
      <c r="AC23" s="7">
        <f>AB23*(1+Variables!$F$10/100)</f>
        <v>64697.738026315274</v>
      </c>
      <c r="AD23" s="7">
        <f>AC23*(1+Variables!$F$10/100)</f>
        <v>66638.670167104734</v>
      </c>
      <c r="AE23" s="7">
        <f>AD23*(1+Variables!$F$10/100)</f>
        <v>68637.830272117877</v>
      </c>
      <c r="AF23" s="7">
        <f>AE23*(1+Variables!$F$10/100)</f>
        <v>70696.965180281419</v>
      </c>
      <c r="AG23" s="7">
        <f>AF23*(1+Variables!$F$10/100)</f>
        <v>72817.874135689868</v>
      </c>
      <c r="AH23" s="7">
        <f>AG23*(1+Variables!$F$10/100)</f>
        <v>75002.410359760572</v>
      </c>
      <c r="AI23" s="7">
        <f>AH23*(1+Variables!$F$10/100)</f>
        <v>77252.482670553392</v>
      </c>
      <c r="AJ23" s="7">
        <f>AI23*(1+Variables!$F$10/100)</f>
        <v>79570.057150669993</v>
      </c>
      <c r="AK23" s="7">
        <f>AJ23*(1+Variables!$F$10/100)</f>
        <v>81957.158865190097</v>
      </c>
      <c r="AL23" s="7">
        <f>AK23*(1+Variables!$F$10/100)</f>
        <v>84415.873631145805</v>
      </c>
      <c r="AM23" s="7">
        <f>AL23*(1+Variables!$F$10/100)</f>
        <v>86948.349840080176</v>
      </c>
      <c r="AN23" s="7">
        <f>AM23*(1+Variables!$F$10/100)</f>
        <v>89556.800335282591</v>
      </c>
      <c r="AO23" s="7">
        <f>AN23*(1+Variables!$F$10/100)</f>
        <v>92243.504345341076</v>
      </c>
      <c r="AP23" s="7">
        <f>AO23*(1+Variables!$F$10/100)</f>
        <v>95010.809475701317</v>
      </c>
      <c r="AQ23" s="7">
        <f>AP23*(1+Variables!$F$10/100)</f>
        <v>97861.133759972363</v>
      </c>
      <c r="AR23" s="7">
        <f>AQ23*(1+Variables!$F$10/100)</f>
        <v>100796.96777277153</v>
      </c>
    </row>
    <row r="24" spans="2:44" x14ac:dyDescent="0.25">
      <c r="B24" t="s">
        <v>62</v>
      </c>
      <c r="C24" s="7">
        <f>C20/C23</f>
        <v>13.733333333333333</v>
      </c>
      <c r="D24" s="7">
        <f t="shared" ref="D24:AR24" si="4">D20/D23</f>
        <v>13.746925566343043</v>
      </c>
      <c r="E24" s="7">
        <f t="shared" si="4"/>
        <v>13.76464008546203</v>
      </c>
      <c r="F24" s="7">
        <f t="shared" si="4"/>
        <v>13.786261283315351</v>
      </c>
      <c r="G24" s="7">
        <f t="shared" si="4"/>
        <v>13.81159215507755</v>
      </c>
      <c r="H24" s="7">
        <f t="shared" si="4"/>
        <v>13.840452892109791</v>
      </c>
      <c r="I24" s="7">
        <f t="shared" si="4"/>
        <v>13.872679585519945</v>
      </c>
      <c r="J24" s="7">
        <f t="shared" si="4"/>
        <v>13.908123031122331</v>
      </c>
      <c r="K24" s="7">
        <f t="shared" si="4"/>
        <v>13.94664762793607</v>
      </c>
      <c r="L24" s="7">
        <f t="shared" si="4"/>
        <v>13.988130362971955</v>
      </c>
      <c r="M24" s="7">
        <f t="shared" si="4"/>
        <v>14.03245987562091</v>
      </c>
      <c r="N24" s="7">
        <f t="shared" si="4"/>
        <v>14.079535595477022</v>
      </c>
      <c r="O24" s="7">
        <f t="shared" si="4"/>
        <v>14.129266947907164</v>
      </c>
      <c r="P24" s="7">
        <f t="shared" si="4"/>
        <v>14.181572622121454</v>
      </c>
      <c r="Q24" s="7">
        <f t="shared" si="4"/>
        <v>14.236379896906515</v>
      </c>
      <c r="R24" s="7">
        <f t="shared" si="4"/>
        <v>14.293624019559402</v>
      </c>
      <c r="S24" s="7">
        <f t="shared" si="4"/>
        <v>14.353247633907261</v>
      </c>
      <c r="T24" s="7">
        <f t="shared" si="4"/>
        <v>14.415200253617312</v>
      </c>
      <c r="U24" s="7">
        <f t="shared" si="4"/>
        <v>14.479437777297266</v>
      </c>
      <c r="V24" s="7">
        <f t="shared" si="4"/>
        <v>14.545922042158045</v>
      </c>
      <c r="W24" s="7">
        <f t="shared" si="4"/>
        <v>14.614620413262063</v>
      </c>
      <c r="X24" s="7">
        <f t="shared" si="4"/>
        <v>14.685505405611682</v>
      </c>
      <c r="Y24" s="7">
        <f t="shared" si="4"/>
        <v>14.758554336546107</v>
      </c>
      <c r="Z24" s="7">
        <f t="shared" si="4"/>
        <v>14.83374900611193</v>
      </c>
      <c r="AA24" s="7">
        <f t="shared" si="4"/>
        <v>14.911075403254276</v>
      </c>
      <c r="AB24" s="7">
        <f t="shared" si="4"/>
        <v>14.990523435843121</v>
      </c>
      <c r="AC24" s="7">
        <f t="shared" si="4"/>
        <v>15.072086682703826</v>
      </c>
      <c r="AD24" s="7">
        <f t="shared" si="4"/>
        <v>15.155762165963656</v>
      </c>
      <c r="AE24" s="7">
        <f t="shared" si="4"/>
        <v>15.241550142157482</v>
      </c>
      <c r="AF24" s="7">
        <f t="shared" si="4"/>
        <v>15.32945391065719</v>
      </c>
      <c r="AG24" s="7">
        <f t="shared" si="4"/>
        <v>15.41947963810127</v>
      </c>
      <c r="AH24" s="7">
        <f t="shared" si="4"/>
        <v>15.51163619760416</v>
      </c>
      <c r="AI24" s="7">
        <f t="shared" si="4"/>
        <v>15.605935021620308</v>
      </c>
      <c r="AJ24" s="7">
        <f t="shared" si="4"/>
        <v>15.7023899674255</v>
      </c>
      <c r="AK24" s="7">
        <f t="shared" si="4"/>
        <v>15.801017194259241</v>
      </c>
      <c r="AL24" s="7">
        <f t="shared" si="4"/>
        <v>15.901835051246529</v>
      </c>
      <c r="AM24" s="7">
        <f t="shared" si="4"/>
        <v>16.004863975286391</v>
      </c>
      <c r="AN24" s="7">
        <f t="shared" si="4"/>
        <v>16.110126398158076</v>
      </c>
      <c r="AO24" s="7">
        <f t="shared" si="4"/>
        <v>16.217646662154515</v>
      </c>
      <c r="AP24" s="7">
        <f t="shared" si="4"/>
        <v>16.32745094360671</v>
      </c>
      <c r="AQ24" s="7">
        <f t="shared" si="4"/>
        <v>16.439567183712626</v>
      </c>
      <c r="AR24" s="7">
        <f t="shared" si="4"/>
        <v>16.554025026130297</v>
      </c>
    </row>
    <row r="25" spans="2:44" x14ac:dyDescent="0.25">
      <c r="B25" t="s">
        <v>63</v>
      </c>
      <c r="C25">
        <f>85-C5</f>
        <v>41</v>
      </c>
      <c r="D25">
        <f t="shared" ref="D25:AR25" si="5">85-D5</f>
        <v>40</v>
      </c>
      <c r="E25">
        <f t="shared" si="5"/>
        <v>39</v>
      </c>
      <c r="F25">
        <f t="shared" si="5"/>
        <v>38</v>
      </c>
      <c r="G25">
        <f t="shared" si="5"/>
        <v>37</v>
      </c>
      <c r="H25">
        <f t="shared" si="5"/>
        <v>36</v>
      </c>
      <c r="I25">
        <f t="shared" si="5"/>
        <v>35</v>
      </c>
      <c r="J25">
        <f t="shared" si="5"/>
        <v>34</v>
      </c>
      <c r="K25">
        <f t="shared" si="5"/>
        <v>33</v>
      </c>
      <c r="L25">
        <f t="shared" si="5"/>
        <v>32</v>
      </c>
      <c r="M25">
        <f t="shared" si="5"/>
        <v>31</v>
      </c>
      <c r="N25">
        <f t="shared" si="5"/>
        <v>30</v>
      </c>
      <c r="O25">
        <f t="shared" si="5"/>
        <v>29</v>
      </c>
      <c r="P25">
        <f t="shared" si="5"/>
        <v>28</v>
      </c>
      <c r="Q25">
        <f t="shared" si="5"/>
        <v>27</v>
      </c>
      <c r="R25">
        <f t="shared" si="5"/>
        <v>26</v>
      </c>
      <c r="S25">
        <f t="shared" si="5"/>
        <v>25</v>
      </c>
      <c r="T25">
        <f t="shared" si="5"/>
        <v>24</v>
      </c>
      <c r="U25">
        <f t="shared" si="5"/>
        <v>23</v>
      </c>
      <c r="V25">
        <f t="shared" si="5"/>
        <v>22</v>
      </c>
      <c r="W25">
        <f t="shared" si="5"/>
        <v>21</v>
      </c>
      <c r="X25">
        <f t="shared" si="5"/>
        <v>20</v>
      </c>
      <c r="Y25">
        <f t="shared" si="5"/>
        <v>19</v>
      </c>
      <c r="Z25">
        <f t="shared" si="5"/>
        <v>18</v>
      </c>
      <c r="AA25">
        <f t="shared" si="5"/>
        <v>17</v>
      </c>
      <c r="AB25">
        <f t="shared" si="5"/>
        <v>16</v>
      </c>
      <c r="AC25">
        <f t="shared" si="5"/>
        <v>15</v>
      </c>
      <c r="AD25">
        <f t="shared" si="5"/>
        <v>14</v>
      </c>
      <c r="AE25">
        <f t="shared" si="5"/>
        <v>13</v>
      </c>
      <c r="AF25">
        <f t="shared" si="5"/>
        <v>12</v>
      </c>
      <c r="AG25">
        <f t="shared" si="5"/>
        <v>11</v>
      </c>
      <c r="AH25">
        <f t="shared" si="5"/>
        <v>10</v>
      </c>
      <c r="AI25">
        <f t="shared" si="5"/>
        <v>9</v>
      </c>
      <c r="AJ25">
        <f t="shared" si="5"/>
        <v>8</v>
      </c>
      <c r="AK25">
        <f t="shared" si="5"/>
        <v>7</v>
      </c>
      <c r="AL25">
        <f t="shared" si="5"/>
        <v>6</v>
      </c>
      <c r="AM25">
        <f t="shared" si="5"/>
        <v>5</v>
      </c>
      <c r="AN25">
        <f t="shared" si="5"/>
        <v>4</v>
      </c>
      <c r="AO25">
        <f t="shared" si="5"/>
        <v>3</v>
      </c>
      <c r="AP25">
        <f t="shared" si="5"/>
        <v>2</v>
      </c>
      <c r="AQ25">
        <f t="shared" si="5"/>
        <v>1</v>
      </c>
      <c r="AR25">
        <f t="shared" si="5"/>
        <v>0</v>
      </c>
    </row>
    <row r="26" spans="2:44" x14ac:dyDescent="0.25">
      <c r="B26" t="s">
        <v>95</v>
      </c>
      <c r="C26" s="7">
        <f>C20/C25</f>
        <v>10048.780487804877</v>
      </c>
      <c r="D26" s="7">
        <f t="shared" ref="D26:AQ26" si="6">D20/D25</f>
        <v>10619.5</v>
      </c>
      <c r="E26" s="7">
        <f t="shared" si="6"/>
        <v>11233.005128205128</v>
      </c>
      <c r="F26" s="7">
        <f t="shared" si="6"/>
        <v>11893.120999999999</v>
      </c>
      <c r="G26" s="7">
        <f t="shared" si="6"/>
        <v>12604.109716756757</v>
      </c>
      <c r="H26" s="7">
        <f t="shared" si="6"/>
        <v>13370.731845327779</v>
      </c>
      <c r="I26" s="7">
        <f t="shared" si="6"/>
        <v>14198.318501229485</v>
      </c>
      <c r="J26" s="7">
        <f t="shared" si="6"/>
        <v>15092.856205668602</v>
      </c>
      <c r="K26" s="7">
        <f t="shared" si="6"/>
        <v>16061.087227931799</v>
      </c>
      <c r="L26" s="7">
        <f t="shared" si="6"/>
        <v>17110.628802668856</v>
      </c>
      <c r="M26" s="7">
        <f t="shared" si="6"/>
        <v>18250.115486454313</v>
      </c>
      <c r="N26" s="7">
        <f t="shared" si="6"/>
        <v>19489.370055329771</v>
      </c>
      <c r="O26" s="7">
        <f t="shared" si="6"/>
        <v>20839.609835311578</v>
      </c>
      <c r="P26" s="7">
        <f t="shared" si="6"/>
        <v>22313.697327157566</v>
      </c>
      <c r="Q26" s="7">
        <f t="shared" si="6"/>
        <v>23926.446612438518</v>
      </c>
      <c r="R26" s="7">
        <f t="shared" si="6"/>
        <v>25695.000562633388</v>
      </c>
      <c r="S26" s="7">
        <f t="shared" si="6"/>
        <v>27639.298680132506</v>
      </c>
      <c r="T26" s="7">
        <f t="shared" si="6"/>
        <v>29782.66200989316</v>
      </c>
      <c r="U26" s="7">
        <f t="shared" si="6"/>
        <v>32152.53075683074</v>
      </c>
      <c r="V26" s="7">
        <f t="shared" si="6"/>
        <v>34781.403202516041</v>
      </c>
      <c r="W26" s="7">
        <f t="shared" si="6"/>
        <v>37708.043026887965</v>
      </c>
      <c r="X26" s="7">
        <f t="shared" si="6"/>
        <v>40979.048983304834</v>
      </c>
      <c r="Y26" s="7">
        <f t="shared" si="6"/>
        <v>44650.920432810111</v>
      </c>
      <c r="Z26" s="7">
        <f t="shared" si="6"/>
        <v>48792.811579833651</v>
      </c>
      <c r="AA26" s="7">
        <f t="shared" si="6"/>
        <v>53490.25800127408</v>
      </c>
      <c r="AB26" s="7">
        <f t="shared" si="6"/>
        <v>58850.300857373652</v>
      </c>
      <c r="AC26" s="7">
        <f t="shared" si="6"/>
        <v>65008.661047165828</v>
      </c>
      <c r="AD26" s="7">
        <f t="shared" si="6"/>
        <v>72139.988293481205</v>
      </c>
      <c r="AE26" s="7">
        <f t="shared" si="6"/>
        <v>80472.840903183038</v>
      </c>
      <c r="AF26" s="7">
        <f t="shared" si="6"/>
        <v>90312.155779538341</v>
      </c>
      <c r="AG26" s="7">
        <f t="shared" si="6"/>
        <v>102073.97522955373</v>
      </c>
      <c r="AH26" s="7">
        <f t="shared" si="6"/>
        <v>116341.01034440233</v>
      </c>
      <c r="AI26" s="7">
        <f t="shared" si="6"/>
        <v>133955.24720172278</v>
      </c>
      <c r="AJ26" s="7">
        <f t="shared" si="6"/>
        <v>156180.00838876926</v>
      </c>
      <c r="AK26" s="7">
        <f t="shared" si="6"/>
        <v>185000.92520307214</v>
      </c>
      <c r="AL26" s="7">
        <f t="shared" si="6"/>
        <v>223727.88303155868</v>
      </c>
      <c r="AM26" s="7">
        <f t="shared" si="6"/>
        <v>278319.30241321947</v>
      </c>
      <c r="AN26" s="7">
        <f t="shared" si="6"/>
        <v>360692.84330400202</v>
      </c>
      <c r="AO26" s="7">
        <f t="shared" si="6"/>
        <v>498657.52011721878</v>
      </c>
      <c r="AP26" s="7">
        <f t="shared" si="6"/>
        <v>775642.16541343846</v>
      </c>
      <c r="AQ26" s="7">
        <f t="shared" si="6"/>
        <v>1608794.6831213534</v>
      </c>
      <c r="AR26" s="7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56"/>
  <sheetViews>
    <sheetView tabSelected="1" topLeftCell="A4" workbookViewId="0">
      <pane xSplit="2" ySplit="5" topLeftCell="C9" activePane="bottomRight" state="frozen"/>
      <selection activeCell="A4" sqref="A4"/>
      <selection pane="topRight" activeCell="C4" sqref="C4"/>
      <selection pane="bottomLeft" activeCell="A6" sqref="A6"/>
      <selection pane="bottomRight" activeCell="C21" sqref="C21:AR21"/>
    </sheetView>
  </sheetViews>
  <sheetFormatPr defaultRowHeight="15" x14ac:dyDescent="0.25"/>
  <cols>
    <col min="2" max="2" width="35.375" bestFit="1" customWidth="1"/>
  </cols>
  <sheetData>
    <row r="2" spans="2:44" ht="18.75" x14ac:dyDescent="0.3">
      <c r="B2" s="5" t="s">
        <v>9</v>
      </c>
    </row>
    <row r="5" spans="2:44" ht="18.75" x14ac:dyDescent="0.3">
      <c r="B5" s="5" t="s">
        <v>9</v>
      </c>
    </row>
    <row r="7" spans="2:44" x14ac:dyDescent="0.25">
      <c r="B7" t="s">
        <v>11</v>
      </c>
      <c r="C7">
        <v>2016</v>
      </c>
      <c r="D7">
        <f>C7+1</f>
        <v>2017</v>
      </c>
      <c r="E7">
        <f t="shared" ref="E7:W7" si="0">D7+1</f>
        <v>2018</v>
      </c>
      <c r="F7">
        <f t="shared" si="0"/>
        <v>2019</v>
      </c>
      <c r="G7">
        <f t="shared" si="0"/>
        <v>2020</v>
      </c>
      <c r="H7">
        <f t="shared" si="0"/>
        <v>2021</v>
      </c>
      <c r="I7">
        <f t="shared" si="0"/>
        <v>2022</v>
      </c>
      <c r="J7">
        <f t="shared" si="0"/>
        <v>2023</v>
      </c>
      <c r="K7">
        <f t="shared" si="0"/>
        <v>2024</v>
      </c>
      <c r="L7">
        <f t="shared" si="0"/>
        <v>2025</v>
      </c>
      <c r="M7">
        <f t="shared" si="0"/>
        <v>2026</v>
      </c>
      <c r="N7">
        <f t="shared" si="0"/>
        <v>2027</v>
      </c>
      <c r="O7">
        <f t="shared" si="0"/>
        <v>2028</v>
      </c>
      <c r="P7">
        <f t="shared" si="0"/>
        <v>2029</v>
      </c>
      <c r="Q7">
        <f t="shared" si="0"/>
        <v>2030</v>
      </c>
      <c r="R7">
        <f t="shared" si="0"/>
        <v>2031</v>
      </c>
      <c r="S7">
        <f t="shared" si="0"/>
        <v>2032</v>
      </c>
      <c r="T7">
        <f t="shared" si="0"/>
        <v>2033</v>
      </c>
      <c r="U7">
        <f t="shared" si="0"/>
        <v>2034</v>
      </c>
      <c r="V7">
        <f t="shared" si="0"/>
        <v>2035</v>
      </c>
      <c r="W7">
        <f t="shared" si="0"/>
        <v>2036</v>
      </c>
      <c r="X7">
        <f t="shared" ref="X7:AR7" si="1">W7+1</f>
        <v>2037</v>
      </c>
      <c r="Y7">
        <f t="shared" si="1"/>
        <v>2038</v>
      </c>
      <c r="Z7">
        <f t="shared" si="1"/>
        <v>2039</v>
      </c>
      <c r="AA7">
        <f t="shared" si="1"/>
        <v>2040</v>
      </c>
      <c r="AB7">
        <f t="shared" si="1"/>
        <v>2041</v>
      </c>
      <c r="AC7">
        <f t="shared" si="1"/>
        <v>2042</v>
      </c>
      <c r="AD7">
        <f t="shared" si="1"/>
        <v>2043</v>
      </c>
      <c r="AE7">
        <f t="shared" si="1"/>
        <v>2044</v>
      </c>
      <c r="AF7">
        <f t="shared" si="1"/>
        <v>2045</v>
      </c>
      <c r="AG7">
        <f t="shared" si="1"/>
        <v>2046</v>
      </c>
      <c r="AH7">
        <f t="shared" si="1"/>
        <v>2047</v>
      </c>
      <c r="AI7">
        <f t="shared" si="1"/>
        <v>2048</v>
      </c>
      <c r="AJ7">
        <f t="shared" si="1"/>
        <v>2049</v>
      </c>
      <c r="AK7">
        <f t="shared" si="1"/>
        <v>2050</v>
      </c>
      <c r="AL7">
        <f t="shared" si="1"/>
        <v>2051</v>
      </c>
      <c r="AM7">
        <f t="shared" si="1"/>
        <v>2052</v>
      </c>
      <c r="AN7">
        <f t="shared" si="1"/>
        <v>2053</v>
      </c>
      <c r="AO7">
        <f t="shared" si="1"/>
        <v>2054</v>
      </c>
      <c r="AP7">
        <f t="shared" si="1"/>
        <v>2055</v>
      </c>
      <c r="AQ7">
        <f t="shared" si="1"/>
        <v>2056</v>
      </c>
      <c r="AR7">
        <f t="shared" si="1"/>
        <v>2057</v>
      </c>
    </row>
    <row r="8" spans="2:44" x14ac:dyDescent="0.25">
      <c r="B8" t="s">
        <v>12</v>
      </c>
      <c r="C8">
        <f>Variables!F4</f>
        <v>44</v>
      </c>
      <c r="D8">
        <f>C8+1</f>
        <v>45</v>
      </c>
      <c r="E8">
        <f t="shared" ref="E8:W8" si="2">D8+1</f>
        <v>46</v>
      </c>
      <c r="F8">
        <f t="shared" si="2"/>
        <v>47</v>
      </c>
      <c r="G8">
        <f t="shared" si="2"/>
        <v>48</v>
      </c>
      <c r="H8">
        <f t="shared" si="2"/>
        <v>49</v>
      </c>
      <c r="I8">
        <f t="shared" si="2"/>
        <v>50</v>
      </c>
      <c r="J8">
        <f t="shared" si="2"/>
        <v>51</v>
      </c>
      <c r="K8">
        <f t="shared" si="2"/>
        <v>52</v>
      </c>
      <c r="L8">
        <f t="shared" si="2"/>
        <v>53</v>
      </c>
      <c r="M8">
        <f t="shared" si="2"/>
        <v>54</v>
      </c>
      <c r="N8">
        <f t="shared" si="2"/>
        <v>55</v>
      </c>
      <c r="O8">
        <f t="shared" si="2"/>
        <v>56</v>
      </c>
      <c r="P8">
        <f t="shared" si="2"/>
        <v>57</v>
      </c>
      <c r="Q8">
        <f t="shared" si="2"/>
        <v>58</v>
      </c>
      <c r="R8">
        <f t="shared" si="2"/>
        <v>59</v>
      </c>
      <c r="S8">
        <f t="shared" si="2"/>
        <v>60</v>
      </c>
      <c r="T8">
        <f t="shared" si="2"/>
        <v>61</v>
      </c>
      <c r="U8">
        <f t="shared" si="2"/>
        <v>62</v>
      </c>
      <c r="V8">
        <f t="shared" si="2"/>
        <v>63</v>
      </c>
      <c r="W8">
        <f t="shared" si="2"/>
        <v>64</v>
      </c>
      <c r="X8">
        <f t="shared" ref="X8:AR8" si="3">W8+1</f>
        <v>65</v>
      </c>
      <c r="Y8">
        <f t="shared" si="3"/>
        <v>66</v>
      </c>
      <c r="Z8">
        <f t="shared" si="3"/>
        <v>67</v>
      </c>
      <c r="AA8">
        <f t="shared" si="3"/>
        <v>68</v>
      </c>
      <c r="AB8">
        <f t="shared" si="3"/>
        <v>69</v>
      </c>
      <c r="AC8">
        <f t="shared" si="3"/>
        <v>70</v>
      </c>
      <c r="AD8">
        <f t="shared" si="3"/>
        <v>71</v>
      </c>
      <c r="AE8">
        <f t="shared" si="3"/>
        <v>72</v>
      </c>
      <c r="AF8">
        <f t="shared" si="3"/>
        <v>73</v>
      </c>
      <c r="AG8">
        <f t="shared" si="3"/>
        <v>74</v>
      </c>
      <c r="AH8">
        <f t="shared" si="3"/>
        <v>75</v>
      </c>
      <c r="AI8">
        <f t="shared" si="3"/>
        <v>76</v>
      </c>
      <c r="AJ8">
        <f t="shared" si="3"/>
        <v>77</v>
      </c>
      <c r="AK8">
        <f t="shared" si="3"/>
        <v>78</v>
      </c>
      <c r="AL8">
        <f t="shared" si="3"/>
        <v>79</v>
      </c>
      <c r="AM8">
        <f t="shared" si="3"/>
        <v>80</v>
      </c>
      <c r="AN8">
        <f t="shared" si="3"/>
        <v>81</v>
      </c>
      <c r="AO8">
        <f t="shared" si="3"/>
        <v>82</v>
      </c>
      <c r="AP8">
        <f t="shared" si="3"/>
        <v>83</v>
      </c>
      <c r="AQ8">
        <f t="shared" si="3"/>
        <v>84</v>
      </c>
      <c r="AR8">
        <f t="shared" si="3"/>
        <v>85</v>
      </c>
    </row>
    <row r="10" spans="2:44" ht="15.75" x14ac:dyDescent="0.25">
      <c r="B10" s="4" t="s">
        <v>10</v>
      </c>
    </row>
    <row r="11" spans="2:44" ht="15.75" thickBot="1" x14ac:dyDescent="0.3"/>
    <row r="12" spans="2:44" ht="15.75" thickBot="1" x14ac:dyDescent="0.3">
      <c r="B12" t="s">
        <v>84</v>
      </c>
      <c r="C12" s="9">
        <v>500</v>
      </c>
      <c r="D12" s="7">
        <f>C12*(1+Variables!$F$10/100)</f>
        <v>515</v>
      </c>
      <c r="E12" s="7">
        <f>D12*(1+Variables!$F$10/100)</f>
        <v>530.45000000000005</v>
      </c>
      <c r="F12" s="7">
        <f>E12*(1+Variables!$F$10/100)</f>
        <v>546.36350000000004</v>
      </c>
      <c r="G12" s="7">
        <f>F12*(1+Variables!$F$10/100)</f>
        <v>562.75440500000002</v>
      </c>
      <c r="H12" s="7">
        <f>G12*(1+Variables!$F$10/100)</f>
        <v>579.63703715000008</v>
      </c>
      <c r="I12" s="7">
        <f>H12*(1+Variables!$F$10/100)</f>
        <v>597.02614826450008</v>
      </c>
      <c r="J12" s="7">
        <f>I12*(1+Variables!$F$10/100)</f>
        <v>614.93693271243512</v>
      </c>
      <c r="K12" s="7">
        <f>J12*(1+Variables!$F$10/100)</f>
        <v>633.38504069380815</v>
      </c>
      <c r="L12" s="7">
        <f>K12*(1+Variables!$F$10/100)</f>
        <v>652.38659191462239</v>
      </c>
      <c r="M12" s="7">
        <f>L12*(1+Variables!$F$10/100)</f>
        <v>671.95818967206105</v>
      </c>
      <c r="N12" s="7">
        <f>M12*(1+Variables!$F$10/100)</f>
        <v>692.11693536222288</v>
      </c>
      <c r="O12" s="7">
        <f>N12*(1+Variables!$F$10/100)</f>
        <v>712.88044342308956</v>
      </c>
      <c r="P12" s="7">
        <f>O12*(1+Variables!$F$10/100)</f>
        <v>734.2668567257823</v>
      </c>
      <c r="Q12" s="7">
        <f>P12*(1+Variables!$F$10/100)</f>
        <v>756.29486242755581</v>
      </c>
      <c r="R12" s="7">
        <f>Q12*(1+Variables!$F$10/100)</f>
        <v>778.98370830038255</v>
      </c>
      <c r="S12" s="7">
        <f>R12*(1+Variables!$F$10/100)</f>
        <v>802.353219549394</v>
      </c>
      <c r="T12" s="7">
        <f>S12*(1+Variables!$F$10/100)</f>
        <v>826.42381613587588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</row>
    <row r="13" spans="2:44" ht="15.75" thickBot="1" x14ac:dyDescent="0.3">
      <c r="B13" t="s">
        <v>85</v>
      </c>
      <c r="C13" s="9">
        <v>500</v>
      </c>
      <c r="D13" s="7">
        <f>C13*(1+Variables!$F$10/100)</f>
        <v>515</v>
      </c>
      <c r="E13" s="7">
        <f>D13*(1+Variables!$F$10/100)</f>
        <v>530.45000000000005</v>
      </c>
      <c r="F13" s="7">
        <f>E13*(1+Variables!$F$10/100)</f>
        <v>546.36350000000004</v>
      </c>
      <c r="G13" s="7">
        <f>F13*(1+Variables!$F$10/100)</f>
        <v>562.75440500000002</v>
      </c>
      <c r="H13" s="7">
        <f>G13*(1+Variables!$F$10/100)</f>
        <v>579.63703715000008</v>
      </c>
      <c r="I13" s="7">
        <f>H13*(1+Variables!$F$10/100)</f>
        <v>597.02614826450008</v>
      </c>
      <c r="J13" s="7">
        <f>I13*(1+Variables!$F$10/100)</f>
        <v>614.93693271243512</v>
      </c>
      <c r="K13" s="7">
        <f>J13*(1+Variables!$F$10/100)</f>
        <v>633.38504069380815</v>
      </c>
      <c r="L13" s="7">
        <f>K13*(1+Variables!$F$10/100)</f>
        <v>652.38659191462239</v>
      </c>
      <c r="M13" s="7">
        <f>L13*(1+Variables!$F$10/100)</f>
        <v>671.95818967206105</v>
      </c>
      <c r="N13" s="7">
        <f>M13*(1+Variables!$F$10/100)</f>
        <v>692.11693536222288</v>
      </c>
      <c r="O13" s="7">
        <f>N13*(1+Variables!$F$10/100)</f>
        <v>712.88044342308956</v>
      </c>
      <c r="P13" s="7">
        <f>O13*(1+Variables!$F$10/100)</f>
        <v>734.2668567257823</v>
      </c>
      <c r="Q13" s="7">
        <f>P13*(1+Variables!$F$10/100)</f>
        <v>756.29486242755581</v>
      </c>
      <c r="R13" s="7">
        <f>Q13*(1+Variables!$F$10/100)</f>
        <v>778.98370830038255</v>
      </c>
      <c r="S13" s="7">
        <f>R13*(1+Variables!$F$10/100)</f>
        <v>802.353219549394</v>
      </c>
      <c r="T13" s="7">
        <f>S13*(1+Variables!$F$10/100)</f>
        <v>826.42381613587588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</row>
    <row r="14" spans="2:44" ht="15.75" thickBot="1" x14ac:dyDescent="0.3">
      <c r="B14" t="s">
        <v>86</v>
      </c>
      <c r="C14" s="9">
        <v>1000</v>
      </c>
      <c r="D14" s="7">
        <f>C14*(1+Variables!$F$10/100)</f>
        <v>1030</v>
      </c>
      <c r="E14" s="7">
        <f>D14*(1+Variables!$F$10/100)</f>
        <v>1060.9000000000001</v>
      </c>
      <c r="F14" s="7">
        <f>E14*(1+Variables!$F$10/100)</f>
        <v>1092.7270000000001</v>
      </c>
      <c r="G14" s="7">
        <f>F14*(1+Variables!$F$10/100)</f>
        <v>1125.50881</v>
      </c>
      <c r="H14" s="7">
        <f>G14*(1+Variables!$F$10/100)</f>
        <v>1159.2740743000002</v>
      </c>
      <c r="I14" s="7">
        <f>H14*(1+Variables!$F$10/100)</f>
        <v>1194.0522965290002</v>
      </c>
      <c r="J14" s="7">
        <f>I14*(1+Variables!$F$10/100)</f>
        <v>1229.8738654248702</v>
      </c>
      <c r="K14" s="7">
        <f>J14*(1+Variables!$F$10/100)</f>
        <v>1266.7700813876163</v>
      </c>
      <c r="L14" s="7">
        <f>K14*(1+Variables!$F$10/100)</f>
        <v>1304.7731838292448</v>
      </c>
      <c r="M14" s="7">
        <f>L14*(1+Variables!$F$10/100)</f>
        <v>1343.9163793441221</v>
      </c>
      <c r="N14" s="7">
        <f>M14*(1+Variables!$F$10/100)</f>
        <v>1384.2338707244458</v>
      </c>
      <c r="O14" s="7">
        <f>N14*(1+Variables!$F$10/100)</f>
        <v>1425.7608868461791</v>
      </c>
      <c r="P14" s="7">
        <f>O14*(1+Variables!$F$10/100)</f>
        <v>1468.5337134515646</v>
      </c>
      <c r="Q14" s="7">
        <f>P14*(1+Variables!$F$10/100)</f>
        <v>1512.5897248551116</v>
      </c>
      <c r="R14" s="7">
        <f>Q14*(1+Variables!$F$10/100)</f>
        <v>1557.9674166007651</v>
      </c>
      <c r="S14" s="7">
        <f>R14*(1+Variables!$F$10/100)</f>
        <v>1604.706439098788</v>
      </c>
      <c r="T14" s="7">
        <f>S14*(1+Variables!$F$10/100)</f>
        <v>1652.8476322717518</v>
      </c>
      <c r="U14" s="7">
        <f>T14*(1+Variables!$F$10/100)</f>
        <v>1702.4330612399044</v>
      </c>
      <c r="V14" s="7">
        <f>U14*(1+Variables!$F$10/100)</f>
        <v>1753.5060530771016</v>
      </c>
      <c r="W14" s="7">
        <f>V14*(1+Variables!$F$10/100)</f>
        <v>1806.1112346694147</v>
      </c>
      <c r="X14" s="7">
        <f>W14*(1+Variables!$F$10/100)</f>
        <v>1860.2945717094972</v>
      </c>
      <c r="Y14" s="7">
        <v>0</v>
      </c>
      <c r="Z14" s="7">
        <f>Y14*(1+Variables!$F$10/100)</f>
        <v>0</v>
      </c>
      <c r="AA14" s="7">
        <f>Z14*(1+Variables!$F$10/100)</f>
        <v>0</v>
      </c>
      <c r="AB14" s="7">
        <f>AA14*(1+Variables!$F$10/100)</f>
        <v>0</v>
      </c>
      <c r="AC14" s="7">
        <f>AB14*(1+Variables!$F$10/100)</f>
        <v>0</v>
      </c>
      <c r="AD14" s="7">
        <f>AC14*(1+Variables!$F$10/100)</f>
        <v>0</v>
      </c>
      <c r="AE14" s="7">
        <f>AD14*(1+Variables!$F$10/100)</f>
        <v>0</v>
      </c>
      <c r="AF14" s="7">
        <f>AE14*(1+Variables!$F$10/100)</f>
        <v>0</v>
      </c>
      <c r="AG14" s="7">
        <f>AF14*(1+Variables!$F$10/100)</f>
        <v>0</v>
      </c>
      <c r="AH14" s="7">
        <f>AG14*(1+Variables!$F$10/100)</f>
        <v>0</v>
      </c>
      <c r="AI14" s="7">
        <f>AH14*(1+Variables!$F$10/100)</f>
        <v>0</v>
      </c>
      <c r="AJ14" s="7">
        <f>AI14*(1+Variables!$F$10/100)</f>
        <v>0</v>
      </c>
      <c r="AK14" s="7">
        <f>AJ14*(1+Variables!$F$10/100)</f>
        <v>0</v>
      </c>
      <c r="AL14" s="7">
        <f>AK14*(1+Variables!$F$10/100)</f>
        <v>0</v>
      </c>
      <c r="AM14" s="7">
        <f>AL14*(1+Variables!$F$10/100)</f>
        <v>0</v>
      </c>
      <c r="AN14" s="7">
        <f>AM14*(1+Variables!$F$10/100)</f>
        <v>0</v>
      </c>
      <c r="AO14" s="7">
        <f>AN14*(1+Variables!$F$10/100)</f>
        <v>0</v>
      </c>
      <c r="AP14" s="7">
        <f>AO14*(1+Variables!$F$10/100)</f>
        <v>0</v>
      </c>
      <c r="AQ14" s="7">
        <f>AP14*(1+Variables!$F$10/100)</f>
        <v>0</v>
      </c>
      <c r="AR14" s="7">
        <f>AQ14*(1+Variables!$F$10/100)</f>
        <v>0</v>
      </c>
    </row>
    <row r="15" spans="2:44" ht="15.75" thickBot="1" x14ac:dyDescent="0.3">
      <c r="B15" t="s">
        <v>87</v>
      </c>
      <c r="C15" s="9">
        <v>5000</v>
      </c>
      <c r="D15" s="7">
        <f>C15*(1+Variables!$F$8/100)</f>
        <v>5150</v>
      </c>
      <c r="E15" s="7">
        <f>D15*(1+Variables!$F$7/100)</f>
        <v>5304.5</v>
      </c>
      <c r="F15" s="7">
        <f>E15*(1+Variables!$F$7/100)</f>
        <v>5463.6350000000002</v>
      </c>
      <c r="G15" s="7">
        <f>F15*(1+Variables!$F$7/100)</f>
        <v>5627.5440500000004</v>
      </c>
      <c r="H15" s="7">
        <f>G15*(1+Variables!$F$7/100)</f>
        <v>5796.3703715000001</v>
      </c>
      <c r="I15" s="7">
        <f>H15*(1+Variables!$F$7/100)</f>
        <v>5970.2614826449999</v>
      </c>
      <c r="J15" s="7">
        <f>I15*(1+Variables!$F$7/100)</f>
        <v>6149.3693271243501</v>
      </c>
      <c r="K15" s="7">
        <f>J15*(1+Variables!$F$7/100)</f>
        <v>6333.8504069380806</v>
      </c>
      <c r="L15" s="7">
        <f>K15*(1+Variables!$F$7/100)</f>
        <v>6523.865919146223</v>
      </c>
      <c r="M15" s="7">
        <f>L15*(1+Variables!$F$7/100)</f>
        <v>6719.5818967206096</v>
      </c>
      <c r="N15" s="7">
        <f>M15*(1+Variables!$F$7/100)</f>
        <v>6921.1693536222283</v>
      </c>
      <c r="O15" s="7">
        <f>N15*(1+Variables!$F$7/100)</f>
        <v>7128.8044342308949</v>
      </c>
      <c r="P15" s="7">
        <f>O15*(1+Variables!$F$7/100)</f>
        <v>7342.6685672578224</v>
      </c>
      <c r="Q15" s="7">
        <f>P15*(1+Variables!$F$7/100)</f>
        <v>7562.9486242755574</v>
      </c>
      <c r="R15" s="7">
        <f>Q15*(1+Variables!$F$7/100)</f>
        <v>7789.8370830038248</v>
      </c>
      <c r="S15" s="7">
        <f>R15*(1+Variables!$F$7/100)</f>
        <v>8023.53219549394</v>
      </c>
      <c r="T15" s="7">
        <f>S15*(1+Variables!$F$7/100)</f>
        <v>8264.2381613587586</v>
      </c>
      <c r="U15" s="7">
        <f>T15*(1+Variables!$F$7/100)</f>
        <v>8512.1653061995221</v>
      </c>
      <c r="V15" s="7">
        <f>U15*(1+Variables!$F$7/100)</f>
        <v>8767.5302653855088</v>
      </c>
      <c r="W15" s="7">
        <f>V15*(1+Variables!$F$7/100)</f>
        <v>9030.5561733470749</v>
      </c>
      <c r="X15" s="7">
        <f>W15*(1+Variables!$F$7/100)</f>
        <v>9301.4728585474877</v>
      </c>
      <c r="Y15" s="7">
        <f>X15*(1+Variables!$F$7/100)</f>
        <v>9580.5170443039133</v>
      </c>
      <c r="Z15" s="7">
        <f>Y15*(1+Variables!$F$7/100)</f>
        <v>9867.9325556330314</v>
      </c>
      <c r="AA15" s="7">
        <f>Z15*(1+Variables!$F$7/100)</f>
        <v>10163.970532302023</v>
      </c>
      <c r="AB15" s="7">
        <f>AA15*(1+Variables!$F$7/100)</f>
        <v>10468.889648271084</v>
      </c>
      <c r="AC15" s="7">
        <f>AB15*(1+Variables!$F$7/100)</f>
        <v>10782.956337719217</v>
      </c>
      <c r="AD15" s="7">
        <f>AC15*(1+Variables!$F$7/100)</f>
        <v>11106.445027850794</v>
      </c>
      <c r="AE15" s="7">
        <f>AD15*(1+Variables!$F$7/100)</f>
        <v>11439.638378686317</v>
      </c>
      <c r="AF15" s="7">
        <f>AE15*(1+Variables!$F$7/100)</f>
        <v>11782.827530046907</v>
      </c>
      <c r="AG15" s="7">
        <f>AF15*(1+Variables!$F$7/100)</f>
        <v>12136.312355948314</v>
      </c>
      <c r="AH15" s="7">
        <f>AG15*(1+Variables!$F$7/100)</f>
        <v>12500.401726626764</v>
      </c>
      <c r="AI15" s="7">
        <f>AH15*(1+Variables!$F$7/100)</f>
        <v>12875.413778425567</v>
      </c>
      <c r="AJ15" s="7">
        <f>AI15*(1+Variables!$F$7/100)</f>
        <v>13261.676191778335</v>
      </c>
      <c r="AK15" s="7">
        <f>AJ15*(1+Variables!$F$7/100)</f>
        <v>13659.526477531686</v>
      </c>
      <c r="AL15" s="7">
        <f>AK15*(1+Variables!$F$7/100)</f>
        <v>14069.312271857638</v>
      </c>
      <c r="AM15" s="7">
        <f>AL15*(1+Variables!$F$7/100)</f>
        <v>14491.391640013368</v>
      </c>
      <c r="AN15" s="7">
        <f>AM15*(1+Variables!$F$7/100)</f>
        <v>14926.133389213768</v>
      </c>
      <c r="AO15" s="7">
        <f>AN15*(1+Variables!$F$7/100)</f>
        <v>15373.917390890181</v>
      </c>
      <c r="AP15" s="7">
        <f>AO15*(1+Variables!$F$7/100)</f>
        <v>15835.134912616886</v>
      </c>
      <c r="AQ15" s="7">
        <f>AP15*(1+Variables!$F$7/100)</f>
        <v>16310.188959995394</v>
      </c>
      <c r="AR15" s="7">
        <f>AQ15*(1+Variables!$F$7/100)</f>
        <v>16799.494628795255</v>
      </c>
    </row>
    <row r="16" spans="2:44" ht="15.75" thickBot="1" x14ac:dyDescent="0.3">
      <c r="B16" t="s">
        <v>88</v>
      </c>
      <c r="C16" s="9">
        <v>5000</v>
      </c>
      <c r="D16" s="7">
        <f>C16*(1+Variables!$F$8/100)</f>
        <v>5150</v>
      </c>
      <c r="E16" s="7">
        <f>D16*(1+Variables!$F$7/100)</f>
        <v>5304.5</v>
      </c>
      <c r="F16" s="7">
        <f>E16*(1+Variables!$F$7/100)</f>
        <v>5463.6350000000002</v>
      </c>
      <c r="G16" s="7">
        <f>F16*(1+Variables!$F$7/100)</f>
        <v>5627.5440500000004</v>
      </c>
      <c r="H16" s="7">
        <f>G16*(1+Variables!$F$7/100)</f>
        <v>5796.3703715000001</v>
      </c>
      <c r="I16" s="7">
        <f>H16*(1+Variables!$F$7/100)</f>
        <v>5970.2614826449999</v>
      </c>
      <c r="J16" s="7">
        <f>I16*(1+Variables!$F$7/100)</f>
        <v>6149.3693271243501</v>
      </c>
      <c r="K16" s="7">
        <f>J16*(1+Variables!$F$7/100)</f>
        <v>6333.8504069380806</v>
      </c>
      <c r="L16" s="7">
        <f>K16*(1+Variables!$F$7/100)</f>
        <v>6523.865919146223</v>
      </c>
      <c r="M16" s="7">
        <f>L16*(1+Variables!$F$7/100)</f>
        <v>6719.5818967206096</v>
      </c>
      <c r="N16" s="7">
        <f>M16*(1+Variables!$F$7/100)</f>
        <v>6921.1693536222283</v>
      </c>
      <c r="O16" s="7">
        <f>N16*(1+Variables!$F$7/100)</f>
        <v>7128.8044342308949</v>
      </c>
      <c r="P16" s="7">
        <f>O16*(1+Variables!$F$7/100)</f>
        <v>7342.6685672578224</v>
      </c>
      <c r="Q16" s="7">
        <f>P16*(1+Variables!$F$7/100)</f>
        <v>7562.9486242755574</v>
      </c>
      <c r="R16" s="7">
        <f>Q16*(1+Variables!$F$7/100)</f>
        <v>7789.8370830038248</v>
      </c>
      <c r="S16" s="7">
        <f>R16*(1+Variables!$F$7/100)</f>
        <v>8023.53219549394</v>
      </c>
      <c r="T16" s="7">
        <f>S16*(1+Variables!$F$7/100)</f>
        <v>8264.2381613587586</v>
      </c>
      <c r="U16" s="7">
        <f>T16*(1+Variables!$F$7/100)</f>
        <v>8512.1653061995221</v>
      </c>
      <c r="V16" s="7">
        <f>U16*(1+Variables!$F$7/100)</f>
        <v>8767.5302653855088</v>
      </c>
      <c r="W16" s="7">
        <f>V16*(1+Variables!$F$7/100)</f>
        <v>9030.5561733470749</v>
      </c>
      <c r="X16" s="7">
        <f>W16*(1+Variables!$F$7/100)</f>
        <v>9301.4728585474877</v>
      </c>
      <c r="Y16" s="7">
        <f>X16*(1+Variables!$F$7/100)</f>
        <v>9580.5170443039133</v>
      </c>
      <c r="Z16" s="7">
        <f>Y16*(1+Variables!$F$7/100)</f>
        <v>9867.9325556330314</v>
      </c>
      <c r="AA16" s="7">
        <f>Z16*(1+Variables!$F$7/100)</f>
        <v>10163.970532302023</v>
      </c>
      <c r="AB16" s="7">
        <f>AA16*(1+Variables!$F$7/100)</f>
        <v>10468.889648271084</v>
      </c>
      <c r="AC16" s="7">
        <f>AB16*(1+Variables!$F$7/100)</f>
        <v>10782.956337719217</v>
      </c>
      <c r="AD16" s="7">
        <f>AC16*(1+Variables!$F$7/100)</f>
        <v>11106.445027850794</v>
      </c>
      <c r="AE16" s="7">
        <f>AD16*(1+Variables!$F$7/100)</f>
        <v>11439.638378686317</v>
      </c>
      <c r="AF16" s="7">
        <f>AE16*(1+Variables!$F$7/100)</f>
        <v>11782.827530046907</v>
      </c>
      <c r="AG16" s="7">
        <f>AF16*(1+Variables!$F$7/100)</f>
        <v>12136.312355948314</v>
      </c>
      <c r="AH16" s="7">
        <f>AG16*(1+Variables!$F$7/100)</f>
        <v>12500.401726626764</v>
      </c>
      <c r="AI16" s="7">
        <f>AH16*(1+Variables!$F$7/100)</f>
        <v>12875.413778425567</v>
      </c>
      <c r="AJ16" s="7">
        <f>AI16*(1+Variables!$F$7/100)</f>
        <v>13261.676191778335</v>
      </c>
      <c r="AK16" s="7">
        <f>AJ16*(1+Variables!$F$7/100)</f>
        <v>13659.526477531686</v>
      </c>
      <c r="AL16" s="7">
        <f>AK16*(1+Variables!$F$7/100)</f>
        <v>14069.312271857638</v>
      </c>
      <c r="AM16" s="7">
        <f>AL16*(1+Variables!$F$7/100)</f>
        <v>14491.391640013368</v>
      </c>
      <c r="AN16" s="7">
        <f>AM16*(1+Variables!$F$7/100)</f>
        <v>14926.133389213768</v>
      </c>
      <c r="AO16" s="7">
        <f>AN16*(1+Variables!$F$7/100)</f>
        <v>15373.917390890181</v>
      </c>
      <c r="AP16" s="7">
        <f>AO16*(1+Variables!$F$7/100)</f>
        <v>15835.134912616886</v>
      </c>
      <c r="AQ16" s="7">
        <f>AP16*(1+Variables!$F$7/100)</f>
        <v>16310.188959995394</v>
      </c>
      <c r="AR16" s="7">
        <f>AQ16*(1+Variables!$F$7/100)</f>
        <v>16799.494628795255</v>
      </c>
    </row>
    <row r="17" spans="2:44" ht="15.75" thickBot="1" x14ac:dyDescent="0.3">
      <c r="B17" t="s">
        <v>89</v>
      </c>
      <c r="C17" s="9">
        <v>5000</v>
      </c>
      <c r="D17" s="7">
        <f>C17*(1+Variables!$F$8/100)</f>
        <v>5150</v>
      </c>
      <c r="E17" s="7">
        <f>D17*(1+Variables!$F$7/100)</f>
        <v>5304.5</v>
      </c>
      <c r="F17" s="7">
        <f>E17*(1+Variables!$F$7/100)</f>
        <v>5463.6350000000002</v>
      </c>
      <c r="G17" s="7">
        <f>F17*(1+Variables!$F$7/100)</f>
        <v>5627.5440500000004</v>
      </c>
      <c r="H17" s="7">
        <f>G17*(1+Variables!$F$7/100)</f>
        <v>5796.3703715000001</v>
      </c>
      <c r="I17" s="7">
        <f>H17*(1+Variables!$F$7/100)</f>
        <v>5970.2614826449999</v>
      </c>
      <c r="J17" s="7">
        <f>I17*(1+Variables!$F$7/100)</f>
        <v>6149.3693271243501</v>
      </c>
      <c r="K17" s="7">
        <f>J17*(1+Variables!$F$7/100)</f>
        <v>6333.8504069380806</v>
      </c>
      <c r="L17" s="7">
        <f>K17*(1+Variables!$F$7/100)</f>
        <v>6523.865919146223</v>
      </c>
      <c r="M17" s="7">
        <f>L17*(1+Variables!$F$7/100)</f>
        <v>6719.5818967206096</v>
      </c>
      <c r="N17" s="7">
        <f>M17*(1+Variables!$F$7/100)</f>
        <v>6921.1693536222283</v>
      </c>
      <c r="O17" s="7">
        <f>N17*(1+Variables!$F$7/100)</f>
        <v>7128.8044342308949</v>
      </c>
      <c r="P17" s="7">
        <f>O17*(1+Variables!$F$7/100)</f>
        <v>7342.6685672578224</v>
      </c>
      <c r="Q17" s="7">
        <f>P17*(1+Variables!$F$7/100)</f>
        <v>7562.9486242755574</v>
      </c>
      <c r="R17" s="7">
        <f>Q17*(1+Variables!$F$7/100)</f>
        <v>7789.8370830038248</v>
      </c>
      <c r="S17" s="7">
        <f>R17*(1+Variables!$F$7/100)</f>
        <v>8023.53219549394</v>
      </c>
      <c r="T17" s="7">
        <f>S17*(1+Variables!$F$7/100)</f>
        <v>8264.2381613587586</v>
      </c>
      <c r="U17" s="7">
        <f>T17*(1+Variables!$F$7/100)</f>
        <v>8512.1653061995221</v>
      </c>
      <c r="V17" s="7">
        <f>U17*(1+Variables!$F$7/100)</f>
        <v>8767.5302653855088</v>
      </c>
      <c r="W17" s="7">
        <f>V17*(1+Variables!$F$7/100)</f>
        <v>9030.5561733470749</v>
      </c>
      <c r="X17" s="7">
        <f>W17*(1+Variables!$F$7/100)</f>
        <v>9301.4728585474877</v>
      </c>
      <c r="Y17" s="7">
        <f>X17*(1+Variables!$F$7/100)</f>
        <v>9580.5170443039133</v>
      </c>
      <c r="Z17" s="7">
        <f>Y17*(1+Variables!$F$7/100)</f>
        <v>9867.9325556330314</v>
      </c>
      <c r="AA17" s="7">
        <f>Z17*(1+Variables!$F$7/100)</f>
        <v>10163.970532302023</v>
      </c>
      <c r="AB17" s="7">
        <f>AA17*(1+Variables!$F$7/100)</f>
        <v>10468.889648271084</v>
      </c>
      <c r="AC17" s="7">
        <f>AB17*(1+Variables!$F$7/100)</f>
        <v>10782.956337719217</v>
      </c>
      <c r="AD17" s="7">
        <f>AC17*(1+Variables!$F$7/100)</f>
        <v>11106.445027850794</v>
      </c>
      <c r="AE17" s="7">
        <f>AD17*(1+Variables!$F$7/100)</f>
        <v>11439.638378686317</v>
      </c>
      <c r="AF17" s="7">
        <f>AE17*(1+Variables!$F$7/100)</f>
        <v>11782.827530046907</v>
      </c>
      <c r="AG17" s="7">
        <f>AF17*(1+Variables!$F$7/100)</f>
        <v>12136.312355948314</v>
      </c>
      <c r="AH17" s="7">
        <f>AG17*(1+Variables!$F$7/100)</f>
        <v>12500.401726626764</v>
      </c>
      <c r="AI17" s="7">
        <f>AH17*(1+Variables!$F$7/100)</f>
        <v>12875.413778425567</v>
      </c>
      <c r="AJ17" s="7">
        <f>AI17*(1+Variables!$F$7/100)</f>
        <v>13261.676191778335</v>
      </c>
      <c r="AK17" s="7">
        <f>AJ17*(1+Variables!$F$7/100)</f>
        <v>13659.526477531686</v>
      </c>
      <c r="AL17" s="7">
        <f>AK17*(1+Variables!$F$7/100)</f>
        <v>14069.312271857638</v>
      </c>
      <c r="AM17" s="7">
        <f>AL17*(1+Variables!$F$7/100)</f>
        <v>14491.391640013368</v>
      </c>
      <c r="AN17" s="7">
        <f>AM17*(1+Variables!$F$7/100)</f>
        <v>14926.133389213768</v>
      </c>
      <c r="AO17" s="7">
        <f>AN17*(1+Variables!$F$7/100)</f>
        <v>15373.917390890181</v>
      </c>
      <c r="AP17" s="7">
        <f>AO17*(1+Variables!$F$7/100)</f>
        <v>15835.134912616886</v>
      </c>
      <c r="AQ17" s="7">
        <f>AP17*(1+Variables!$F$7/100)</f>
        <v>16310.188959995394</v>
      </c>
      <c r="AR17" s="7">
        <f>AQ17*(1+Variables!$F$7/100)</f>
        <v>16799.494628795255</v>
      </c>
    </row>
    <row r="18" spans="2:44" ht="15.75" thickBot="1" x14ac:dyDescent="0.3">
      <c r="B18" t="s">
        <v>90</v>
      </c>
      <c r="C18" s="9">
        <v>1500</v>
      </c>
      <c r="D18" s="7">
        <f>C18*(1+Variables!$F$8/100)</f>
        <v>1545</v>
      </c>
      <c r="E18" s="7">
        <f>D18*(1+Variables!$F$8/100)</f>
        <v>1591.3500000000001</v>
      </c>
      <c r="F18" s="7">
        <f>E18*(1+Variables!$F$8/100)</f>
        <v>1639.0905000000002</v>
      </c>
      <c r="G18" s="7">
        <f>F18*(1+Variables!$F$8/100)</f>
        <v>1688.2632150000004</v>
      </c>
      <c r="H18" s="7">
        <f>G18*(1+Variables!$F$8/100)</f>
        <v>1738.9111114500004</v>
      </c>
      <c r="I18" s="7">
        <f>H18*(1+Variables!$F$8/100)</f>
        <v>1791.0784447935005</v>
      </c>
      <c r="J18" s="7">
        <f>I18*(1+Variables!$F$8/100)</f>
        <v>1844.8107981373055</v>
      </c>
      <c r="K18" s="7">
        <f>J18*(1+Variables!$F$8/100)</f>
        <v>1900.1551220814247</v>
      </c>
      <c r="L18" s="7">
        <f>K18*(1+Variables!$F$8/100)</f>
        <v>1957.1597757438674</v>
      </c>
      <c r="M18" s="7">
        <f>L18*(1+Variables!$F$8/100)</f>
        <v>2015.8745690161834</v>
      </c>
      <c r="N18" s="7">
        <f>M18*(1+Variables!$F$8/100)</f>
        <v>2076.3508060866689</v>
      </c>
      <c r="O18" s="7">
        <f>N18*(1+Variables!$F$8/100)</f>
        <v>2138.641330269269</v>
      </c>
      <c r="P18" s="7">
        <f>O18*(1+Variables!$F$8/100)</f>
        <v>2202.8005701773473</v>
      </c>
      <c r="Q18" s="7">
        <f>P18*(1+Variables!$F$8/100)</f>
        <v>2268.8845872826678</v>
      </c>
      <c r="R18" s="7">
        <f>Q18*(1+Variables!$F$8/100)</f>
        <v>2336.951124901148</v>
      </c>
      <c r="S18" s="7">
        <f>R18*(1+Variables!$F$8/100)</f>
        <v>2407.0596586481824</v>
      </c>
      <c r="T18" s="7">
        <f>S18*(1+Variables!$F$8/100)</f>
        <v>2479.2714484076282</v>
      </c>
      <c r="U18" s="7">
        <f>T18*(1+Variables!$F$8/100)</f>
        <v>2553.6495918598571</v>
      </c>
      <c r="V18" s="7">
        <f>U18*(1+Variables!$F$8/100)</f>
        <v>2630.2590796156528</v>
      </c>
      <c r="W18" s="7">
        <f>V18*(1+Variables!$F$8/100)</f>
        <v>2709.1668520041226</v>
      </c>
      <c r="X18" s="7">
        <f>W18*(1+Variables!$F$8/100)</f>
        <v>2790.4418575642462</v>
      </c>
      <c r="Y18" s="7">
        <f>X18*(1+Variables!$F$8/100)</f>
        <v>2874.1551132911736</v>
      </c>
      <c r="Z18" s="7">
        <f>Y18*(1+Variables!$F$8/100)</f>
        <v>2960.379766689909</v>
      </c>
      <c r="AA18" s="7">
        <f>Z18*(1+Variables!$F$8/100)</f>
        <v>3049.1911596906066</v>
      </c>
      <c r="AB18" s="7">
        <f>AA18*(1+Variables!$F$8/100)</f>
        <v>3140.666894481325</v>
      </c>
      <c r="AC18" s="7">
        <f>AB18*(1+Variables!$F$8/100)</f>
        <v>3234.886901315765</v>
      </c>
      <c r="AD18" s="7">
        <f>AC18*(1+Variables!$F$8/100)</f>
        <v>3331.9335083552382</v>
      </c>
      <c r="AE18" s="7">
        <f>AD18*(1+Variables!$F$8/100)</f>
        <v>3431.8915136058954</v>
      </c>
      <c r="AF18" s="7">
        <f>AE18*(1+Variables!$F$8/100)</f>
        <v>3534.8482590140725</v>
      </c>
      <c r="AG18" s="7">
        <f>AF18*(1+Variables!$F$8/100)</f>
        <v>3640.893706784495</v>
      </c>
      <c r="AH18" s="7">
        <f>AG18*(1+Variables!$F$8/100)</f>
        <v>3750.1205179880299</v>
      </c>
      <c r="AI18" s="7">
        <f>AH18*(1+Variables!$F$8/100)</f>
        <v>3862.6241335276709</v>
      </c>
      <c r="AJ18" s="7">
        <f>AI18*(1+Variables!$F$8/100)</f>
        <v>3978.5028575335009</v>
      </c>
      <c r="AK18" s="7">
        <f>AJ18*(1+Variables!$F$8/100)</f>
        <v>4097.8579432595061</v>
      </c>
      <c r="AL18" s="7">
        <f>AK18*(1+Variables!$F$8/100)</f>
        <v>4220.7936815572912</v>
      </c>
      <c r="AM18" s="7">
        <f>AL18*(1+Variables!$F$8/100)</f>
        <v>4347.4174920040105</v>
      </c>
      <c r="AN18" s="7">
        <f>AM18*(1+Variables!$F$8/100)</f>
        <v>4477.8400167641312</v>
      </c>
      <c r="AO18" s="7">
        <f>AN18*(1+Variables!$F$8/100)</f>
        <v>4612.1752172670549</v>
      </c>
      <c r="AP18" s="7">
        <f>AO18*(1+Variables!$F$8/100)</f>
        <v>4750.5404737850668</v>
      </c>
      <c r="AQ18" s="7">
        <f>AP18*(1+Variables!$F$8/100)</f>
        <v>4893.0566879986191</v>
      </c>
      <c r="AR18" s="7">
        <f>AQ18*(1+Variables!$F$8/100)</f>
        <v>5039.8483886385775</v>
      </c>
    </row>
    <row r="19" spans="2:44" x14ac:dyDescent="0.25">
      <c r="B19" t="s">
        <v>91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f>('Net Worth'!N11*(Variables!$F$12/100))</f>
        <v>5473.0859459722042</v>
      </c>
      <c r="O19" s="7">
        <f>('Net Worth'!O11*(Variables!$F$12/100))</f>
        <v>5746.740243270815</v>
      </c>
      <c r="P19" s="7">
        <f>('Net Worth'!P11*(Variables!$F$12/100))</f>
        <v>6034.0772554343566</v>
      </c>
      <c r="Q19" s="7">
        <f>('Net Worth'!Q11*(Variables!$F$12/100))</f>
        <v>6335.781118206075</v>
      </c>
      <c r="R19" s="7">
        <f>('Net Worth'!R11*(Variables!$F$12/100))</f>
        <v>6652.5701741163784</v>
      </c>
      <c r="S19" s="7">
        <f>('Net Worth'!S11*(Variables!$F$12/100))</f>
        <v>6985.198682822198</v>
      </c>
      <c r="T19" s="7">
        <f>('Net Worth'!T11*(Variables!$F$12/100))</f>
        <v>7334.4586169633076</v>
      </c>
      <c r="U19" s="7">
        <f>('Net Worth'!U11*(Variables!$F$12/100))</f>
        <v>7701.1815478114731</v>
      </c>
      <c r="V19" s="7">
        <f>('Net Worth'!V11*(Variables!$F$12/100))</f>
        <v>8086.2406252020473</v>
      </c>
      <c r="W19" s="7">
        <f>('Net Worth'!W11*(Variables!$F$12/100))</f>
        <v>8490.5526564621505</v>
      </c>
      <c r="X19" s="7">
        <f>('Net Worth'!X11*(Variables!$F$12/100))</f>
        <v>8915.0802892852571</v>
      </c>
      <c r="Y19" s="7">
        <f>('Net Worth'!Y11*(Variables!$F$12/100))</f>
        <v>9360.8343037495197</v>
      </c>
      <c r="Z19" s="7">
        <f>('Net Worth'!Z11*(Variables!$F$12/100))</f>
        <v>9828.8760189369968</v>
      </c>
      <c r="AA19" s="7">
        <f>('Net Worth'!AA11*(Variables!$F$12/100))</f>
        <v>10320.319819883847</v>
      </c>
      <c r="AB19" s="7">
        <f>('Net Worth'!AB11*(Variables!$F$12/100))</f>
        <v>10836.335810878039</v>
      </c>
      <c r="AC19" s="7">
        <f>('Net Worth'!AC11*(Variables!$F$12/100))</f>
        <v>11378.152601421942</v>
      </c>
      <c r="AD19" s="7">
        <f>('Net Worth'!AD11*(Variables!$F$12/100))</f>
        <v>11947.060231493038</v>
      </c>
      <c r="AE19" s="7">
        <f>('Net Worth'!AE11*(Variables!$F$12/100))</f>
        <v>12544.413243067691</v>
      </c>
      <c r="AF19" s="7">
        <f>('Net Worth'!AF11*(Variables!$F$12/100))</f>
        <v>13171.633905221075</v>
      </c>
      <c r="AG19" s="7">
        <f>('Net Worth'!AG11*(Variables!$F$12/100))</f>
        <v>13830.21560048213</v>
      </c>
      <c r="AH19" s="7">
        <f>('Net Worth'!AH11*(Variables!$F$12/100))</f>
        <v>14521.726380506238</v>
      </c>
      <c r="AI19" s="7">
        <f>('Net Worth'!AI11*(Variables!$F$12/100))</f>
        <v>15247.812699531551</v>
      </c>
      <c r="AJ19" s="7">
        <f>('Net Worth'!AJ11*(Variables!$F$12/100))</f>
        <v>16010.203334508129</v>
      </c>
      <c r="AK19" s="7">
        <f>('Net Worth'!AK11*(Variables!$F$12/100))</f>
        <v>16810.713501233535</v>
      </c>
      <c r="AL19" s="7">
        <f>('Net Worth'!AL11*(Variables!$F$12/100))</f>
        <v>17651.249176295212</v>
      </c>
      <c r="AM19" s="7">
        <f>('Net Worth'!AM11*(Variables!$F$12/100))</f>
        <v>18533.811635109974</v>
      </c>
      <c r="AN19" s="7">
        <f>('Net Worth'!AN11*(Variables!$F$12/100))</f>
        <v>19460.502216865476</v>
      </c>
      <c r="AO19" s="7">
        <f>('Net Worth'!AO11*(Variables!$F$12/100))</f>
        <v>20433.527327708751</v>
      </c>
      <c r="AP19" s="7">
        <f>('Net Worth'!AP11*(Variables!$F$12/100))</f>
        <v>21455.203694094191</v>
      </c>
      <c r="AQ19" s="7">
        <f>('Net Worth'!AQ11*(Variables!$F$12/100))</f>
        <v>22527.963878798906</v>
      </c>
      <c r="AR19" s="7">
        <f>('Net Worth'!AR11*(Variables!$F$12/100))</f>
        <v>23654.362072738852</v>
      </c>
    </row>
    <row r="20" spans="2:44" x14ac:dyDescent="0.25">
      <c r="B20" t="s">
        <v>92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15000</v>
      </c>
      <c r="AA20" s="7">
        <f>Z20*(1+Variables!$F$10/100)</f>
        <v>15450</v>
      </c>
      <c r="AB20" s="7">
        <f>AA20*(1+Variables!$F$10/100)</f>
        <v>15913.5</v>
      </c>
      <c r="AC20" s="7">
        <f>AB20*(1+Variables!$F$10/100)</f>
        <v>16390.904999999999</v>
      </c>
      <c r="AD20" s="7">
        <f>AC20*(1+Variables!$F$10/100)</f>
        <v>16882.632149999998</v>
      </c>
      <c r="AE20" s="7">
        <f>AD20*(1+Variables!$F$10/100)</f>
        <v>17389.1111145</v>
      </c>
      <c r="AF20" s="7">
        <f>AE20*(1+Variables!$F$10/100)</f>
        <v>17910.784447934999</v>
      </c>
      <c r="AG20" s="7">
        <f>AF20*(1+Variables!$F$10/100)</f>
        <v>18448.10798137305</v>
      </c>
      <c r="AH20" s="7">
        <f>AG20*(1+Variables!$F$10/100)</f>
        <v>19001.551220814243</v>
      </c>
      <c r="AI20" s="7">
        <f>AH20*(1+Variables!$F$10/100)</f>
        <v>19571.597757438671</v>
      </c>
      <c r="AJ20" s="7">
        <f>AI20*(1+Variables!$F$10/100)</f>
        <v>20158.745690161832</v>
      </c>
      <c r="AK20" s="7">
        <f>AJ20*(1+Variables!$F$10/100)</f>
        <v>20763.508060866687</v>
      </c>
      <c r="AL20" s="7">
        <f>AK20*(1+Variables!$F$10/100)</f>
        <v>21386.413302692687</v>
      </c>
      <c r="AM20" s="7">
        <f>AL20*(1+Variables!$F$10/100)</f>
        <v>22028.005701773469</v>
      </c>
      <c r="AN20" s="7">
        <f>AM20*(1+Variables!$F$10/100)</f>
        <v>22688.845872826674</v>
      </c>
      <c r="AO20" s="7">
        <f>AN20*(1+Variables!$F$10/100)</f>
        <v>23369.511249011473</v>
      </c>
      <c r="AP20" s="7">
        <f>AO20*(1+Variables!$F$10/100)</f>
        <v>24070.596586481817</v>
      </c>
      <c r="AQ20" s="7">
        <f>AP20*(1+Variables!$F$10/100)</f>
        <v>24792.714484076274</v>
      </c>
      <c r="AR20" s="7">
        <f>AQ20*(1+Variables!$F$10/100)</f>
        <v>25536.495918598564</v>
      </c>
    </row>
    <row r="21" spans="2:44" x14ac:dyDescent="0.25">
      <c r="B21" t="s">
        <v>98</v>
      </c>
      <c r="C21" s="7">
        <f>'Net Worth'!C12*(Variables!$F$9/100)</f>
        <v>800</v>
      </c>
      <c r="D21" s="7">
        <f>'Net Worth'!D12*(Variables!$F$9/100)</f>
        <v>800</v>
      </c>
      <c r="E21" s="7">
        <f>'Net Worth'!E12*(Variables!$F$9/100)</f>
        <v>800</v>
      </c>
      <c r="F21" s="7">
        <f>'Net Worth'!F12*(Variables!$F$9/100)</f>
        <v>800</v>
      </c>
      <c r="G21" s="7">
        <f>'Net Worth'!G12*(Variables!$F$9/100)</f>
        <v>800</v>
      </c>
      <c r="H21" s="7">
        <f>'Net Worth'!H12*(Variables!$F$9/100)</f>
        <v>800</v>
      </c>
      <c r="I21" s="7">
        <f>'Net Worth'!I12*(Variables!$F$9/100)</f>
        <v>800</v>
      </c>
      <c r="J21" s="7">
        <f>'Net Worth'!J12*(Variables!$F$9/100)</f>
        <v>800</v>
      </c>
      <c r="K21" s="7">
        <f>'Net Worth'!K12*(Variables!$F$9/100)</f>
        <v>800</v>
      </c>
      <c r="L21" s="7">
        <f>'Net Worth'!L12*(Variables!$F$9/100)</f>
        <v>800</v>
      </c>
      <c r="M21" s="7">
        <f>'Net Worth'!M12*(Variables!$F$9/100)</f>
        <v>800</v>
      </c>
      <c r="N21" s="7">
        <f>'Net Worth'!N12*(Variables!$F$9/100)</f>
        <v>800</v>
      </c>
      <c r="O21" s="7">
        <f>'Net Worth'!O12*(Variables!$F$9/100)</f>
        <v>800</v>
      </c>
      <c r="P21" s="7">
        <f>'Net Worth'!P12*(Variables!$F$9/100)</f>
        <v>800</v>
      </c>
      <c r="Q21" s="7">
        <f>'Net Worth'!Q12*(Variables!$F$9/100)</f>
        <v>800</v>
      </c>
      <c r="R21" s="7">
        <f>'Net Worth'!R12*(Variables!$F$9/100)</f>
        <v>800</v>
      </c>
      <c r="S21" s="7">
        <f>'Net Worth'!S12*(Variables!$F$9/100)</f>
        <v>800</v>
      </c>
      <c r="T21" s="7">
        <f>'Net Worth'!T12*(Variables!$F$9/100)</f>
        <v>800</v>
      </c>
      <c r="U21" s="7">
        <f>'Net Worth'!U12*(Variables!$F$9/100)</f>
        <v>800</v>
      </c>
      <c r="V21" s="7">
        <f>'Net Worth'!V12*(Variables!$F$9/100)</f>
        <v>800</v>
      </c>
      <c r="W21" s="7">
        <f>'Net Worth'!W12*(Variables!$F$9/100)</f>
        <v>800</v>
      </c>
      <c r="X21" s="7">
        <f>'Net Worth'!X12*(Variables!$F$9/100)</f>
        <v>800</v>
      </c>
      <c r="Y21" s="7">
        <f>'Net Worth'!Y12*(Variables!$F$9/100)</f>
        <v>800</v>
      </c>
      <c r="Z21" s="7">
        <f>'Net Worth'!Z12*(Variables!$F$9/100)</f>
        <v>800</v>
      </c>
      <c r="AA21" s="7">
        <f>'Net Worth'!AA12*(Variables!$F$9/100)</f>
        <v>800</v>
      </c>
      <c r="AB21" s="7">
        <f>'Net Worth'!AB12*(Variables!$F$9/100)</f>
        <v>800</v>
      </c>
      <c r="AC21" s="7">
        <f>'Net Worth'!AC12*(Variables!$F$9/100)</f>
        <v>800</v>
      </c>
      <c r="AD21" s="7">
        <f>'Net Worth'!AD12*(Variables!$F$9/100)</f>
        <v>800</v>
      </c>
      <c r="AE21" s="7">
        <f>'Net Worth'!AE12*(Variables!$F$9/100)</f>
        <v>800</v>
      </c>
      <c r="AF21" s="7">
        <f>'Net Worth'!AF12*(Variables!$F$9/100)</f>
        <v>800</v>
      </c>
      <c r="AG21" s="7">
        <f>'Net Worth'!AG12*(Variables!$F$9/100)</f>
        <v>800</v>
      </c>
      <c r="AH21" s="7">
        <f>'Net Worth'!AH12*(Variables!$F$9/100)</f>
        <v>800</v>
      </c>
      <c r="AI21" s="7">
        <f>'Net Worth'!AI12*(Variables!$F$9/100)</f>
        <v>800</v>
      </c>
      <c r="AJ21" s="7">
        <f>'Net Worth'!AJ12*(Variables!$F$9/100)</f>
        <v>800</v>
      </c>
      <c r="AK21" s="7">
        <f>'Net Worth'!AK12*(Variables!$F$9/100)</f>
        <v>800</v>
      </c>
      <c r="AL21" s="7">
        <f>'Net Worth'!AL12*(Variables!$F$9/100)</f>
        <v>800</v>
      </c>
      <c r="AM21" s="7">
        <f>'Net Worth'!AM12*(Variables!$F$9/100)</f>
        <v>800</v>
      </c>
      <c r="AN21" s="7">
        <f>'Net Worth'!AN12*(Variables!$F$9/100)</f>
        <v>800</v>
      </c>
      <c r="AO21" s="7">
        <f>'Net Worth'!AO12*(Variables!$F$9/100)</f>
        <v>800</v>
      </c>
      <c r="AP21" s="7">
        <f>'Net Worth'!AP12*(Variables!$F$9/100)</f>
        <v>800</v>
      </c>
      <c r="AQ21" s="7">
        <f>'Net Worth'!AQ12*(Variables!$F$9/100)</f>
        <v>800</v>
      </c>
      <c r="AR21" s="7">
        <f>'Net Worth'!AR12*(Variables!$F$9/100)</f>
        <v>800</v>
      </c>
    </row>
    <row r="22" spans="2:44" ht="15.75" thickBot="1" x14ac:dyDescent="0.3">
      <c r="B22" t="s">
        <v>13</v>
      </c>
      <c r="C22" s="10">
        <f>'Net Worth'!C14*(Variables!$F$14/100)</f>
        <v>240</v>
      </c>
      <c r="D22" s="10">
        <f>'Net Worth'!D14*(Variables!$F$14/100)</f>
        <v>249.6</v>
      </c>
      <c r="E22" s="10">
        <f>'Net Worth'!E14*(Variables!$F$14/100)</f>
        <v>259.584</v>
      </c>
      <c r="F22" s="10">
        <f>'Net Worth'!F14*(Variables!$F$14/100)</f>
        <v>269.96735999999999</v>
      </c>
      <c r="G22" s="10">
        <f>'Net Worth'!G14*(Variables!$F$14/100)</f>
        <v>280.76605440000003</v>
      </c>
      <c r="H22" s="10">
        <f>'Net Worth'!H14*(Variables!$F$14/100)</f>
        <v>291.99669657600003</v>
      </c>
      <c r="I22" s="10">
        <f>'Net Worth'!I14*(Variables!$F$14/100)</f>
        <v>303.67656443904008</v>
      </c>
      <c r="J22" s="10">
        <f>'Net Worth'!J14*(Variables!$F$14/100)</f>
        <v>315.82362701660168</v>
      </c>
      <c r="K22" s="10">
        <f>'Net Worth'!K14*(Variables!$F$14/100)</f>
        <v>328.45657209726573</v>
      </c>
      <c r="L22" s="10">
        <f>'Net Worth'!L14*(Variables!$F$14/100)</f>
        <v>341.5948349811564</v>
      </c>
      <c r="M22" s="10">
        <f>'Net Worth'!M14*(Variables!$F$14/100)</f>
        <v>355.25862838040268</v>
      </c>
      <c r="N22" s="10">
        <f>'Net Worth'!N14*(Variables!$F$14/100)</f>
        <v>369.46897351561881</v>
      </c>
      <c r="O22" s="10">
        <f>'Net Worth'!O14*(Variables!$F$14/100)</f>
        <v>384.24773245624357</v>
      </c>
      <c r="P22" s="10">
        <f>'Net Worth'!P14*(Variables!$F$14/100)</f>
        <v>399.61764175449332</v>
      </c>
      <c r="Q22" s="10">
        <f>'Net Worth'!Q14*(Variables!$F$14/100)</f>
        <v>415.6023474246731</v>
      </c>
      <c r="R22" s="10">
        <f>'Net Worth'!R14*(Variables!$F$14/100)</f>
        <v>432.22644132166005</v>
      </c>
      <c r="S22" s="10">
        <f>'Net Worth'!S14*(Variables!$F$14/100)</f>
        <v>449.51549897452645</v>
      </c>
      <c r="T22" s="10">
        <f>'Net Worth'!T14*(Variables!$F$14/100)</f>
        <v>467.49611893350749</v>
      </c>
      <c r="U22" s="10">
        <f>'Net Worth'!U14*(Variables!$F$14/100)</f>
        <v>486.1959636908478</v>
      </c>
      <c r="V22" s="10">
        <f>'Net Worth'!V14*(Variables!$F$14/100)</f>
        <v>505.64380223848173</v>
      </c>
      <c r="W22" s="10">
        <f>'Net Worth'!W14*(Variables!$F$14/100)</f>
        <v>525.86955432802108</v>
      </c>
      <c r="X22" s="10">
        <f>'Net Worth'!X14*(Variables!$F$14/100)</f>
        <v>546.90433650114187</v>
      </c>
      <c r="Y22" s="10">
        <f>'Net Worth'!Y14*(Variables!$F$14/100)</f>
        <v>568.78050996118759</v>
      </c>
      <c r="Z22" s="10">
        <f>'Net Worth'!Z14*(Variables!$F$14/100)</f>
        <v>591.53173035963516</v>
      </c>
      <c r="AA22" s="10">
        <f>'Net Worth'!AA14*(Variables!$F$14/100)</f>
        <v>615.19299957402052</v>
      </c>
      <c r="AB22" s="10">
        <f>'Net Worth'!AB14*(Variables!$F$14/100)</f>
        <v>639.80071955698133</v>
      </c>
      <c r="AC22" s="10">
        <f>'Net Worth'!AC14*(Variables!$F$14/100)</f>
        <v>665.39274833926061</v>
      </c>
      <c r="AD22" s="10">
        <f>'Net Worth'!AD14*(Variables!$F$14/100)</f>
        <v>692.00845827283104</v>
      </c>
      <c r="AE22" s="10">
        <f>'Net Worth'!AE14*(Variables!$F$14/100)</f>
        <v>719.68879660374432</v>
      </c>
      <c r="AF22" s="10">
        <f>'Net Worth'!AF14*(Variables!$F$14/100)</f>
        <v>748.47634846789413</v>
      </c>
      <c r="AG22" s="10">
        <f>'Net Worth'!AG14*(Variables!$F$14/100)</f>
        <v>778.41540240660993</v>
      </c>
      <c r="AH22" s="10">
        <f>'Net Worth'!AH14*(Variables!$F$14/100)</f>
        <v>809.55201850287449</v>
      </c>
      <c r="AI22" s="10">
        <f>'Net Worth'!AI14*(Variables!$F$14/100)</f>
        <v>841.93409924298953</v>
      </c>
      <c r="AJ22" s="10">
        <f>'Net Worth'!AJ14*(Variables!$F$14/100)</f>
        <v>875.61146321270905</v>
      </c>
      <c r="AK22" s="10">
        <f>'Net Worth'!AK14*(Variables!$F$14/100)</f>
        <v>910.63592174121743</v>
      </c>
      <c r="AL22" s="10">
        <f>'Net Worth'!AL14*(Variables!$F$14/100)</f>
        <v>947.06135861086614</v>
      </c>
      <c r="AM22" s="10">
        <f>'Net Worth'!AM14*(Variables!$F$14/100)</f>
        <v>984.94381295530081</v>
      </c>
      <c r="AN22" s="10">
        <f>'Net Worth'!AN14*(Variables!$F$14/100)</f>
        <v>1024.3415654735129</v>
      </c>
      <c r="AO22" s="10">
        <f>'Net Worth'!AO14*(Variables!$F$14/100)</f>
        <v>1065.3152280924535</v>
      </c>
      <c r="AP22" s="10">
        <f>'Net Worth'!AP14*(Variables!$F$14/100)</f>
        <v>1107.9278372161516</v>
      </c>
      <c r="AQ22" s="10">
        <f>'Net Worth'!AQ14*(Variables!$F$14/100)</f>
        <v>1152.2449507047979</v>
      </c>
      <c r="AR22" s="10">
        <f>'Net Worth'!AR14*(Variables!$F$14/100)</f>
        <v>1198.33474873299</v>
      </c>
    </row>
    <row r="23" spans="2:44" ht="15.75" thickTop="1" x14ac:dyDescent="0.25">
      <c r="B23" s="8" t="s">
        <v>28</v>
      </c>
      <c r="C23" s="11">
        <f t="shared" ref="C23:AR23" si="4">SUM(C12:C22)</f>
        <v>19540</v>
      </c>
      <c r="D23" s="11">
        <f t="shared" si="4"/>
        <v>20104.599999999999</v>
      </c>
      <c r="E23" s="11">
        <f t="shared" si="4"/>
        <v>20686.233999999997</v>
      </c>
      <c r="F23" s="11">
        <f t="shared" si="4"/>
        <v>21285.416860000001</v>
      </c>
      <c r="G23" s="11">
        <f t="shared" si="4"/>
        <v>21902.679039400002</v>
      </c>
      <c r="H23" s="11">
        <f t="shared" si="4"/>
        <v>22538.567071126003</v>
      </c>
      <c r="I23" s="11">
        <f t="shared" si="4"/>
        <v>23193.644050225543</v>
      </c>
      <c r="J23" s="11">
        <f t="shared" si="4"/>
        <v>23868.490137376699</v>
      </c>
      <c r="K23" s="11">
        <f t="shared" si="4"/>
        <v>24563.703077768161</v>
      </c>
      <c r="L23" s="11">
        <f t="shared" si="4"/>
        <v>25279.898735822182</v>
      </c>
      <c r="M23" s="11">
        <f t="shared" si="4"/>
        <v>26017.711646246662</v>
      </c>
      <c r="N23" s="11">
        <f t="shared" si="4"/>
        <v>32250.881527890073</v>
      </c>
      <c r="O23" s="11">
        <f t="shared" si="4"/>
        <v>33307.564382381366</v>
      </c>
      <c r="P23" s="11">
        <f t="shared" si="4"/>
        <v>34401.568596042795</v>
      </c>
      <c r="Q23" s="11">
        <f t="shared" si="4"/>
        <v>35534.29337545031</v>
      </c>
      <c r="R23" s="11">
        <f t="shared" si="4"/>
        <v>36707.193822552195</v>
      </c>
      <c r="S23" s="11">
        <f t="shared" si="4"/>
        <v>37921.783305124307</v>
      </c>
      <c r="T23" s="11">
        <f t="shared" si="4"/>
        <v>39179.635932924219</v>
      </c>
      <c r="U23" s="11">
        <f t="shared" si="4"/>
        <v>38779.956083200646</v>
      </c>
      <c r="V23" s="11">
        <f t="shared" si="4"/>
        <v>40078.240356289811</v>
      </c>
      <c r="W23" s="11">
        <f t="shared" si="4"/>
        <v>41423.368817504932</v>
      </c>
      <c r="X23" s="11">
        <f t="shared" si="4"/>
        <v>42817.139630702601</v>
      </c>
      <c r="Y23" s="11">
        <f t="shared" si="4"/>
        <v>42345.321059913622</v>
      </c>
      <c r="Z23" s="11">
        <f t="shared" si="4"/>
        <v>58784.585182885639</v>
      </c>
      <c r="AA23" s="11">
        <f t="shared" si="4"/>
        <v>60726.615576054537</v>
      </c>
      <c r="AB23" s="11">
        <f t="shared" si="4"/>
        <v>62736.972369729599</v>
      </c>
      <c r="AC23" s="11">
        <f t="shared" si="4"/>
        <v>64818.206264234621</v>
      </c>
      <c r="AD23" s="11">
        <f t="shared" si="4"/>
        <v>66972.969431673482</v>
      </c>
      <c r="AE23" s="11">
        <f t="shared" si="4"/>
        <v>69204.019803836287</v>
      </c>
      <c r="AF23" s="11">
        <f t="shared" si="4"/>
        <v>71514.225550778763</v>
      </c>
      <c r="AG23" s="11">
        <f t="shared" si="4"/>
        <v>73906.56975889123</v>
      </c>
      <c r="AH23" s="11">
        <f t="shared" si="4"/>
        <v>76384.155317691679</v>
      </c>
      <c r="AI23" s="11">
        <f t="shared" si="4"/>
        <v>78950.210025017586</v>
      </c>
      <c r="AJ23" s="11">
        <f t="shared" si="4"/>
        <v>81608.091920751176</v>
      </c>
      <c r="AK23" s="11">
        <f t="shared" si="4"/>
        <v>84361.294859696005</v>
      </c>
      <c r="AL23" s="11">
        <f t="shared" si="4"/>
        <v>87213.454334728973</v>
      </c>
      <c r="AM23" s="11">
        <f t="shared" si="4"/>
        <v>90168.353561882861</v>
      </c>
      <c r="AN23" s="11">
        <f t="shared" si="4"/>
        <v>93229.929839571094</v>
      </c>
      <c r="AO23" s="11">
        <f t="shared" si="4"/>
        <v>96402.281194750278</v>
      </c>
      <c r="AP23" s="11">
        <f t="shared" si="4"/>
        <v>99689.673329427882</v>
      </c>
      <c r="AQ23" s="11">
        <f t="shared" si="4"/>
        <v>103096.54688156479</v>
      </c>
      <c r="AR23" s="11">
        <f t="shared" si="4"/>
        <v>106627.52501509475</v>
      </c>
    </row>
    <row r="24" spans="2:44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2:44" ht="15.75" x14ac:dyDescent="0.25">
      <c r="B25" s="4" t="s">
        <v>6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2:44" ht="15.75" thickBot="1" x14ac:dyDescent="0.3"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2:44" ht="15.75" thickBot="1" x14ac:dyDescent="0.3">
      <c r="B27" t="s">
        <v>29</v>
      </c>
      <c r="C27" s="9">
        <v>150</v>
      </c>
      <c r="D27" s="7">
        <f>C27*(1+Variables!$F$10/100)</f>
        <v>154.5</v>
      </c>
      <c r="E27" s="7">
        <f>D27*(1+Variables!$F$10/100)</f>
        <v>159.13499999999999</v>
      </c>
      <c r="F27" s="7">
        <f>E27*(1+Variables!$F$10/100)</f>
        <v>163.90905000000001</v>
      </c>
      <c r="G27" s="7">
        <f>F27*(1+Variables!$F$10/100)</f>
        <v>168.82632150000001</v>
      </c>
      <c r="H27" s="7">
        <f>G27*(1+Variables!$F$10/100)</f>
        <v>173.891111145</v>
      </c>
      <c r="I27" s="7">
        <f>H27*(1+Variables!$F$10/100)</f>
        <v>179.10784447935001</v>
      </c>
      <c r="J27" s="7">
        <f>I27*(1+Variables!$F$10/100)</f>
        <v>184.4810798137305</v>
      </c>
      <c r="K27" s="7">
        <f>J27*(1+Variables!$F$10/100)</f>
        <v>190.01551220814241</v>
      </c>
      <c r="L27" s="7">
        <f>K27*(1+Variables!$F$10/100)</f>
        <v>195.7159775743867</v>
      </c>
      <c r="M27" s="7">
        <f>L27*(1+Variables!$F$10/100)</f>
        <v>201.58745690161831</v>
      </c>
      <c r="N27" s="7">
        <f>M27*(1+Variables!$F$10/100)</f>
        <v>207.63508060866687</v>
      </c>
      <c r="O27" s="7">
        <f>N27*(1+Variables!$F$10/100)</f>
        <v>213.86413302692688</v>
      </c>
      <c r="P27" s="7">
        <f>O27*(1+Variables!$F$10/100)</f>
        <v>220.28005701773469</v>
      </c>
      <c r="Q27" s="7">
        <f>P27*(1+Variables!$F$10/100)</f>
        <v>226.88845872826673</v>
      </c>
      <c r="R27" s="7">
        <f>Q27*(1+Variables!$F$10/100)</f>
        <v>233.69511249011472</v>
      </c>
      <c r="S27" s="7">
        <f>R27*(1+Variables!$F$10/100)</f>
        <v>240.70596586481818</v>
      </c>
      <c r="T27" s="7">
        <f>S27*(1+Variables!$F$10/100)</f>
        <v>247.92714484076274</v>
      </c>
      <c r="U27" s="7">
        <f>T27*(1+Variables!$F$10/100)</f>
        <v>255.36495918598561</v>
      </c>
      <c r="V27" s="7">
        <f>U27*(1+Variables!$F$10/100)</f>
        <v>263.02590796156517</v>
      </c>
      <c r="W27" s="7">
        <f>V27*(1+Variables!$F$10/100)</f>
        <v>270.91668520041213</v>
      </c>
      <c r="X27" s="7">
        <f>W27*(1+Variables!$F$10/100)</f>
        <v>279.0441857564245</v>
      </c>
      <c r="Y27" s="7">
        <f>X27*(1+Variables!$F$10/100)</f>
        <v>287.41551132911724</v>
      </c>
      <c r="Z27" s="7">
        <f>Y27*(1+Variables!$F$10/100)</f>
        <v>296.03797666899078</v>
      </c>
      <c r="AA27" s="7">
        <f>Z27*(1+Variables!$F$10/100)</f>
        <v>304.9191159690605</v>
      </c>
      <c r="AB27" s="7">
        <f>AA27*(1+Variables!$F$10/100)</f>
        <v>314.06668944813231</v>
      </c>
      <c r="AC27" s="7">
        <f>AB27*(1+Variables!$F$10/100)</f>
        <v>323.48869013157628</v>
      </c>
      <c r="AD27" s="7">
        <f>AC27*(1+Variables!$F$10/100)</f>
        <v>333.19335083552357</v>
      </c>
      <c r="AE27" s="7">
        <f>AD27*(1+Variables!$F$10/100)</f>
        <v>343.18915136058928</v>
      </c>
      <c r="AF27" s="7">
        <f>AE27*(1+Variables!$F$10/100)</f>
        <v>353.48482590140696</v>
      </c>
      <c r="AG27" s="7">
        <f>AF27*(1+Variables!$F$10/100)</f>
        <v>364.0893706784492</v>
      </c>
      <c r="AH27" s="7">
        <f>AG27*(1+Variables!$F$10/100)</f>
        <v>375.0120517988027</v>
      </c>
      <c r="AI27" s="7">
        <f>AH27*(1+Variables!$F$10/100)</f>
        <v>386.26241335276677</v>
      </c>
      <c r="AJ27" s="7">
        <f>AI27*(1+Variables!$F$10/100)</f>
        <v>397.85028575334979</v>
      </c>
      <c r="AK27" s="7">
        <f>AJ27*(1+Variables!$F$10/100)</f>
        <v>409.78579432595029</v>
      </c>
      <c r="AL27" s="7">
        <f>AK27*(1+Variables!$F$10/100)</f>
        <v>422.07936815572879</v>
      </c>
      <c r="AM27" s="7">
        <f>AL27*(1+Variables!$F$10/100)</f>
        <v>434.74174920040065</v>
      </c>
      <c r="AN27" s="7">
        <f>AM27*(1+Variables!$F$10/100)</f>
        <v>447.78400167641269</v>
      </c>
      <c r="AO27" s="7">
        <f>AN27*(1+Variables!$F$10/100)</f>
        <v>461.21752172670506</v>
      </c>
      <c r="AP27" s="7">
        <f>AO27*(1+Variables!$F$10/100)</f>
        <v>475.0540473785062</v>
      </c>
      <c r="AQ27" s="7">
        <f>AP27*(1+Variables!$F$10/100)</f>
        <v>489.30566879986139</v>
      </c>
      <c r="AR27" s="7">
        <f>AQ27*(1+Variables!$F$10/100)</f>
        <v>503.98483886385725</v>
      </c>
    </row>
    <row r="28" spans="2:44" ht="15.75" thickBot="1" x14ac:dyDescent="0.3">
      <c r="B28" t="s">
        <v>30</v>
      </c>
      <c r="C28" s="9">
        <v>150</v>
      </c>
      <c r="D28" s="7">
        <f>C28*(1+Variables!$F$10/100)</f>
        <v>154.5</v>
      </c>
      <c r="E28" s="7">
        <f>D28*(1+Variables!$F$10/100)</f>
        <v>159.13499999999999</v>
      </c>
      <c r="F28" s="7">
        <f>E28*(1+Variables!$F$10/100)</f>
        <v>163.90905000000001</v>
      </c>
      <c r="G28" s="7">
        <f>F28*(1+Variables!$F$10/100)</f>
        <v>168.82632150000001</v>
      </c>
      <c r="H28" s="7">
        <f>G28*(1+Variables!$F$10/100)</f>
        <v>173.891111145</v>
      </c>
      <c r="I28" s="7">
        <f>H28*(1+Variables!$F$10/100)</f>
        <v>179.10784447935001</v>
      </c>
      <c r="J28" s="7">
        <f>I28*(1+Variables!$F$10/100)</f>
        <v>184.4810798137305</v>
      </c>
      <c r="K28" s="7">
        <f>J28*(1+Variables!$F$10/100)</f>
        <v>190.01551220814241</v>
      </c>
      <c r="L28" s="7">
        <f>K28*(1+Variables!$F$10/100)</f>
        <v>195.7159775743867</v>
      </c>
      <c r="M28" s="7">
        <f>L28*(1+Variables!$F$10/100)</f>
        <v>201.58745690161831</v>
      </c>
      <c r="N28" s="7">
        <f>M28*(1+Variables!$F$10/100)</f>
        <v>207.63508060866687</v>
      </c>
      <c r="O28" s="7">
        <f>N28*(1+Variables!$F$10/100)</f>
        <v>213.86413302692688</v>
      </c>
      <c r="P28" s="7">
        <f>O28*(1+Variables!$F$10/100)</f>
        <v>220.28005701773469</v>
      </c>
      <c r="Q28" s="7">
        <f>P28*(1+Variables!$F$10/100)</f>
        <v>226.88845872826673</v>
      </c>
      <c r="R28" s="7">
        <f>Q28*(1+Variables!$F$10/100)</f>
        <v>233.69511249011472</v>
      </c>
      <c r="S28" s="7">
        <f>R28*(1+Variables!$F$10/100)</f>
        <v>240.70596586481818</v>
      </c>
      <c r="T28" s="7">
        <f>S28*(1+Variables!$F$10/100)</f>
        <v>247.92714484076274</v>
      </c>
      <c r="U28" s="7">
        <f>T28*(1+Variables!$F$10/100)</f>
        <v>255.36495918598561</v>
      </c>
      <c r="V28" s="7">
        <f>U28*(1+Variables!$F$10/100)</f>
        <v>263.02590796156517</v>
      </c>
      <c r="W28" s="7">
        <f>V28*(1+Variables!$F$10/100)</f>
        <v>270.91668520041213</v>
      </c>
      <c r="X28" s="7">
        <f>W28*(1+Variables!$F$10/100)</f>
        <v>279.0441857564245</v>
      </c>
      <c r="Y28" s="7">
        <f>X28*(1+Variables!$F$10/100)</f>
        <v>287.41551132911724</v>
      </c>
      <c r="Z28" s="7">
        <f>Y28*(1+Variables!$F$10/100)</f>
        <v>296.03797666899078</v>
      </c>
      <c r="AA28" s="7">
        <f>Z28*(1+Variables!$F$10/100)</f>
        <v>304.9191159690605</v>
      </c>
      <c r="AB28" s="7">
        <f>AA28*(1+Variables!$F$10/100)</f>
        <v>314.06668944813231</v>
      </c>
      <c r="AC28" s="7">
        <f>AB28*(1+Variables!$F$10/100)</f>
        <v>323.48869013157628</v>
      </c>
      <c r="AD28" s="7">
        <f>AC28*(1+Variables!$F$10/100)</f>
        <v>333.19335083552357</v>
      </c>
      <c r="AE28" s="7">
        <f>AD28*(1+Variables!$F$10/100)</f>
        <v>343.18915136058928</v>
      </c>
      <c r="AF28" s="7">
        <f>AE28*(1+Variables!$F$10/100)</f>
        <v>353.48482590140696</v>
      </c>
      <c r="AG28" s="7">
        <f>AF28*(1+Variables!$F$10/100)</f>
        <v>364.0893706784492</v>
      </c>
      <c r="AH28" s="7">
        <f>AG28*(1+Variables!$F$10/100)</f>
        <v>375.0120517988027</v>
      </c>
      <c r="AI28" s="7">
        <f>AH28*(1+Variables!$F$10/100)</f>
        <v>386.26241335276677</v>
      </c>
      <c r="AJ28" s="7">
        <f>AI28*(1+Variables!$F$10/100)</f>
        <v>397.85028575334979</v>
      </c>
      <c r="AK28" s="7">
        <f>AJ28*(1+Variables!$F$10/100)</f>
        <v>409.78579432595029</v>
      </c>
      <c r="AL28" s="7">
        <f>AK28*(1+Variables!$F$10/100)</f>
        <v>422.07936815572879</v>
      </c>
      <c r="AM28" s="7">
        <f>AL28*(1+Variables!$F$10/100)</f>
        <v>434.74174920040065</v>
      </c>
      <c r="AN28" s="7">
        <f>AM28*(1+Variables!$F$10/100)</f>
        <v>447.78400167641269</v>
      </c>
      <c r="AO28" s="7">
        <f>AN28*(1+Variables!$F$10/100)</f>
        <v>461.21752172670506</v>
      </c>
      <c r="AP28" s="7">
        <f>AO28*(1+Variables!$F$10/100)</f>
        <v>475.0540473785062</v>
      </c>
      <c r="AQ28" s="7">
        <f>AP28*(1+Variables!$F$10/100)</f>
        <v>489.30566879986139</v>
      </c>
      <c r="AR28" s="7">
        <f>AQ28*(1+Variables!$F$10/100)</f>
        <v>503.98483886385725</v>
      </c>
    </row>
    <row r="29" spans="2:44" ht="15.75" thickBot="1" x14ac:dyDescent="0.3">
      <c r="B29" t="s">
        <v>31</v>
      </c>
      <c r="C29" s="9">
        <v>150</v>
      </c>
      <c r="D29" s="7">
        <f>C29*(1+Variables!$F$10/100)</f>
        <v>154.5</v>
      </c>
      <c r="E29" s="7">
        <f>D29*(1+Variables!$F$10/100)</f>
        <v>159.13499999999999</v>
      </c>
      <c r="F29" s="7">
        <f>E29*(1+Variables!$F$10/100)</f>
        <v>163.90905000000001</v>
      </c>
      <c r="G29" s="7">
        <f>F29*(1+Variables!$F$10/100)</f>
        <v>168.82632150000001</v>
      </c>
      <c r="H29" s="7">
        <f>G29*(1+Variables!$F$10/100)</f>
        <v>173.891111145</v>
      </c>
      <c r="I29" s="7">
        <f>H29*(1+Variables!$F$10/100)</f>
        <v>179.10784447935001</v>
      </c>
      <c r="J29" s="7">
        <f>I29*(1+Variables!$F$10/100)</f>
        <v>184.4810798137305</v>
      </c>
      <c r="K29" s="7">
        <f>J29*(1+Variables!$F$10/100)</f>
        <v>190.01551220814241</v>
      </c>
      <c r="L29" s="7">
        <f>K29*(1+Variables!$F$10/100)</f>
        <v>195.7159775743867</v>
      </c>
      <c r="M29" s="7">
        <f>L29*(1+Variables!$F$10/100)</f>
        <v>201.58745690161831</v>
      </c>
      <c r="N29" s="7">
        <f>M29*(1+Variables!$F$10/100)</f>
        <v>207.63508060866687</v>
      </c>
      <c r="O29" s="7">
        <f>N29*(1+Variables!$F$10/100)</f>
        <v>213.86413302692688</v>
      </c>
      <c r="P29" s="7">
        <f>O29*(1+Variables!$F$10/100)</f>
        <v>220.28005701773469</v>
      </c>
      <c r="Q29" s="7">
        <f>P29*(1+Variables!$F$10/100)</f>
        <v>226.88845872826673</v>
      </c>
      <c r="R29" s="7">
        <f>Q29*(1+Variables!$F$10/100)</f>
        <v>233.69511249011472</v>
      </c>
      <c r="S29" s="7">
        <f>R29*(1+Variables!$F$10/100)</f>
        <v>240.70596586481818</v>
      </c>
      <c r="T29" s="7">
        <f>S29*(1+Variables!$F$10/100)</f>
        <v>247.92714484076274</v>
      </c>
      <c r="U29" s="7">
        <f>T29*(1+Variables!$F$10/100)</f>
        <v>255.36495918598561</v>
      </c>
      <c r="V29" s="7">
        <f>U29*(1+Variables!$F$10/100)</f>
        <v>263.02590796156517</v>
      </c>
      <c r="W29" s="7">
        <f>V29*(1+Variables!$F$10/100)</f>
        <v>270.91668520041213</v>
      </c>
      <c r="X29" s="7">
        <f>W29*(1+Variables!$F$10/100)</f>
        <v>279.0441857564245</v>
      </c>
      <c r="Y29" s="7">
        <f>X29*(1+Variables!$F$10/100)</f>
        <v>287.41551132911724</v>
      </c>
      <c r="Z29" s="7">
        <f>Y29*(1+Variables!$F$10/100)</f>
        <v>296.03797666899078</v>
      </c>
      <c r="AA29" s="7">
        <f>Z29*(1+Variables!$F$10/100)</f>
        <v>304.9191159690605</v>
      </c>
      <c r="AB29" s="7">
        <f>AA29*(1+Variables!$F$10/100)</f>
        <v>314.06668944813231</v>
      </c>
      <c r="AC29" s="7">
        <f>AB29*(1+Variables!$F$10/100)</f>
        <v>323.48869013157628</v>
      </c>
      <c r="AD29" s="7">
        <f>AC29*(1+Variables!$F$10/100)</f>
        <v>333.19335083552357</v>
      </c>
      <c r="AE29" s="7">
        <f>AD29*(1+Variables!$F$10/100)</f>
        <v>343.18915136058928</v>
      </c>
      <c r="AF29" s="7">
        <f>AE29*(1+Variables!$F$10/100)</f>
        <v>353.48482590140696</v>
      </c>
      <c r="AG29" s="7">
        <f>AF29*(1+Variables!$F$10/100)</f>
        <v>364.0893706784492</v>
      </c>
      <c r="AH29" s="7">
        <f>AG29*(1+Variables!$F$10/100)</f>
        <v>375.0120517988027</v>
      </c>
      <c r="AI29" s="7">
        <f>AH29*(1+Variables!$F$10/100)</f>
        <v>386.26241335276677</v>
      </c>
      <c r="AJ29" s="7">
        <f>AI29*(1+Variables!$F$10/100)</f>
        <v>397.85028575334979</v>
      </c>
      <c r="AK29" s="7">
        <f>AJ29*(1+Variables!$F$10/100)</f>
        <v>409.78579432595029</v>
      </c>
      <c r="AL29" s="7">
        <f>AK29*(1+Variables!$F$10/100)</f>
        <v>422.07936815572879</v>
      </c>
      <c r="AM29" s="7">
        <f>AL29*(1+Variables!$F$10/100)</f>
        <v>434.74174920040065</v>
      </c>
      <c r="AN29" s="7">
        <f>AM29*(1+Variables!$F$10/100)</f>
        <v>447.78400167641269</v>
      </c>
      <c r="AO29" s="7">
        <f>AN29*(1+Variables!$F$10/100)</f>
        <v>461.21752172670506</v>
      </c>
      <c r="AP29" s="7">
        <f>AO29*(1+Variables!$F$10/100)</f>
        <v>475.0540473785062</v>
      </c>
      <c r="AQ29" s="7">
        <f>AP29*(1+Variables!$F$10/100)</f>
        <v>489.30566879986139</v>
      </c>
      <c r="AR29" s="7">
        <f>AQ29*(1+Variables!$F$10/100)</f>
        <v>503.98483886385725</v>
      </c>
    </row>
    <row r="30" spans="2:44" ht="15.75" thickBot="1" x14ac:dyDescent="0.3">
      <c r="B30" t="s">
        <v>34</v>
      </c>
      <c r="C30" s="9">
        <v>700</v>
      </c>
      <c r="D30" s="7">
        <f>C30*(1+Variables!$F$10/100)</f>
        <v>721</v>
      </c>
      <c r="E30" s="7">
        <f>D30*(1+Variables!$F$10/100)</f>
        <v>742.63</v>
      </c>
      <c r="F30" s="7">
        <f>E30*(1+Variables!$F$10/100)</f>
        <v>764.90890000000002</v>
      </c>
      <c r="G30" s="7">
        <f>F30*(1+Variables!$F$10/100)</f>
        <v>787.85616700000003</v>
      </c>
      <c r="H30" s="7">
        <f>G30*(1+Variables!$F$10/100)</f>
        <v>811.49185201</v>
      </c>
      <c r="I30" s="7">
        <f>H30*(1+Variables!$F$10/100)</f>
        <v>835.83660757029998</v>
      </c>
      <c r="J30" s="7">
        <f>I30*(1+Variables!$F$10/100)</f>
        <v>860.91170579740901</v>
      </c>
      <c r="K30" s="7">
        <f>J30*(1+Variables!$F$10/100)</f>
        <v>886.73905697133125</v>
      </c>
      <c r="L30" s="7">
        <f>K30*(1+Variables!$F$10/100)</f>
        <v>913.3412286804712</v>
      </c>
      <c r="M30" s="7">
        <f>L30*(1+Variables!$F$10/100)</f>
        <v>940.74146554088532</v>
      </c>
      <c r="N30" s="7">
        <f>M30*(1+Variables!$F$10/100)</f>
        <v>968.96370950711184</v>
      </c>
      <c r="O30" s="7">
        <f>N30*(1+Variables!$F$10/100)</f>
        <v>998.03262079232525</v>
      </c>
      <c r="P30" s="7">
        <f>O30*(1+Variables!$F$10/100)</f>
        <v>1027.9735994160951</v>
      </c>
      <c r="Q30" s="7">
        <f>P30*(1+Variables!$F$10/100)</f>
        <v>1058.8128073985779</v>
      </c>
      <c r="R30" s="7">
        <f>Q30*(1+Variables!$F$10/100)</f>
        <v>1090.5771916205354</v>
      </c>
      <c r="S30" s="7">
        <f>R30*(1+Variables!$F$10/100)</f>
        <v>1123.2945073691515</v>
      </c>
      <c r="T30" s="7">
        <f>S30*(1+Variables!$F$10/100)</f>
        <v>1156.9933425902261</v>
      </c>
      <c r="U30" s="7">
        <f>T30*(1+Variables!$F$10/100)</f>
        <v>1191.7031428679329</v>
      </c>
      <c r="V30" s="7">
        <f>U30*(1+Variables!$F$10/100)</f>
        <v>1227.454237153971</v>
      </c>
      <c r="W30" s="7">
        <f>V30*(1+Variables!$F$10/100)</f>
        <v>1264.2778642685901</v>
      </c>
      <c r="X30" s="7">
        <f>W30*(1+Variables!$F$10/100)</f>
        <v>1302.2062001966478</v>
      </c>
      <c r="Y30" s="7">
        <f>X30*(1+Variables!$F$10/100)</f>
        <v>1341.2723862025473</v>
      </c>
      <c r="Z30" s="7">
        <f>Y30*(1+Variables!$F$10/100)</f>
        <v>1381.5105577886238</v>
      </c>
      <c r="AA30" s="7">
        <f>Z30*(1+Variables!$F$10/100)</f>
        <v>1422.9558745222826</v>
      </c>
      <c r="AB30" s="7">
        <f>AA30*(1+Variables!$F$10/100)</f>
        <v>1465.644550757951</v>
      </c>
      <c r="AC30" s="7">
        <f>AB30*(1+Variables!$F$10/100)</f>
        <v>1509.6138872806896</v>
      </c>
      <c r="AD30" s="7">
        <f>AC30*(1+Variables!$F$10/100)</f>
        <v>1554.9023038991104</v>
      </c>
      <c r="AE30" s="7">
        <f>AD30*(1+Variables!$F$10/100)</f>
        <v>1601.5493730160838</v>
      </c>
      <c r="AF30" s="7">
        <f>AE30*(1+Variables!$F$10/100)</f>
        <v>1649.5958542065664</v>
      </c>
      <c r="AG30" s="7">
        <f>AF30*(1+Variables!$F$10/100)</f>
        <v>1699.0837298327635</v>
      </c>
      <c r="AH30" s="7">
        <f>AG30*(1+Variables!$F$10/100)</f>
        <v>1750.0562417277465</v>
      </c>
      <c r="AI30" s="7">
        <f>AH30*(1+Variables!$F$10/100)</f>
        <v>1802.5579289795789</v>
      </c>
      <c r="AJ30" s="7">
        <f>AI30*(1+Variables!$F$10/100)</f>
        <v>1856.6346668489664</v>
      </c>
      <c r="AK30" s="7">
        <f>AJ30*(1+Variables!$F$10/100)</f>
        <v>1912.3337068544354</v>
      </c>
      <c r="AL30" s="7">
        <f>AK30*(1+Variables!$F$10/100)</f>
        <v>1969.7037180600685</v>
      </c>
      <c r="AM30" s="7">
        <f>AL30*(1+Variables!$F$10/100)</f>
        <v>2028.7948296018706</v>
      </c>
      <c r="AN30" s="7">
        <f>AM30*(1+Variables!$F$10/100)</f>
        <v>2089.6586744899269</v>
      </c>
      <c r="AO30" s="7">
        <f>AN30*(1+Variables!$F$10/100)</f>
        <v>2152.3484347246249</v>
      </c>
      <c r="AP30" s="7">
        <f>AO30*(1+Variables!$F$10/100)</f>
        <v>2216.9188877663637</v>
      </c>
      <c r="AQ30" s="7">
        <f>AP30*(1+Variables!$F$10/100)</f>
        <v>2283.4264543993545</v>
      </c>
      <c r="AR30" s="7">
        <f>AQ30*(1+Variables!$F$10/100)</f>
        <v>2351.9292480313352</v>
      </c>
    </row>
    <row r="31" spans="2:44" ht="15.75" thickBot="1" x14ac:dyDescent="0.3">
      <c r="B31" t="s">
        <v>35</v>
      </c>
      <c r="C31" s="9">
        <v>1500</v>
      </c>
      <c r="D31" s="7">
        <f>C31*(1+Variables!$F$10/100)</f>
        <v>1545</v>
      </c>
      <c r="E31" s="7">
        <f>D31*(1+Variables!$F$10/100)</f>
        <v>1591.3500000000001</v>
      </c>
      <c r="F31" s="7">
        <f>E31*(1+Variables!$F$10/100)</f>
        <v>1639.0905000000002</v>
      </c>
      <c r="G31" s="7">
        <f>F31*(1+Variables!$F$10/100)</f>
        <v>1688.2632150000004</v>
      </c>
      <c r="H31" s="7">
        <f>G31*(1+Variables!$F$10/100)</f>
        <v>1738.9111114500004</v>
      </c>
      <c r="I31" s="7">
        <f>H31*(1+Variables!$F$10/100)</f>
        <v>1791.0784447935005</v>
      </c>
      <c r="J31" s="7">
        <f>I31*(1+Variables!$F$10/100)</f>
        <v>1844.8107981373055</v>
      </c>
      <c r="K31" s="7">
        <f>J31*(1+Variables!$F$10/100)</f>
        <v>1900.1551220814247</v>
      </c>
      <c r="L31" s="7">
        <f>K31*(1+Variables!$F$10/100)</f>
        <v>1957.1597757438674</v>
      </c>
      <c r="M31" s="7">
        <f>L31*(1+Variables!$F$10/100)</f>
        <v>2015.8745690161834</v>
      </c>
      <c r="N31" s="7">
        <f>M31*(1+Variables!$F$10/100)</f>
        <v>2076.3508060866689</v>
      </c>
      <c r="O31" s="7">
        <f>N31*(1+Variables!$F$10/100)</f>
        <v>2138.641330269269</v>
      </c>
      <c r="P31" s="7">
        <f>O31*(1+Variables!$F$10/100)</f>
        <v>2202.8005701773473</v>
      </c>
      <c r="Q31" s="7">
        <f>P31*(1+Variables!$F$10/100)</f>
        <v>2268.8845872826678</v>
      </c>
      <c r="R31" s="7">
        <f>Q31*(1+Variables!$F$10/100)</f>
        <v>2336.951124901148</v>
      </c>
      <c r="S31" s="7">
        <f>R31*(1+Variables!$F$10/100)</f>
        <v>2407.0596586481824</v>
      </c>
      <c r="T31" s="7">
        <f>S31*(1+Variables!$F$10/100)</f>
        <v>2479.2714484076282</v>
      </c>
      <c r="U31" s="7">
        <f>T31*(1+Variables!$F$10/100)</f>
        <v>2553.6495918598571</v>
      </c>
      <c r="V31" s="7">
        <f>U31*(1+Variables!$F$10/100)</f>
        <v>2630.2590796156528</v>
      </c>
      <c r="W31" s="7">
        <f>V31*(1+Variables!$F$10/100)</f>
        <v>2709.1668520041226</v>
      </c>
      <c r="X31" s="7">
        <f>W31*(1+Variables!$F$10/100)</f>
        <v>2790.4418575642462</v>
      </c>
      <c r="Y31" s="7">
        <f>X31*(1+Variables!$F$10/100)</f>
        <v>2874.1551132911736</v>
      </c>
      <c r="Z31" s="7">
        <f>Y31*(1+Variables!$F$10/100)</f>
        <v>2960.379766689909</v>
      </c>
      <c r="AA31" s="7">
        <f>Z31*(1+Variables!$F$10/100)</f>
        <v>3049.1911596906066</v>
      </c>
      <c r="AB31" s="7">
        <f>AA31*(1+Variables!$F$10/100)</f>
        <v>3140.666894481325</v>
      </c>
      <c r="AC31" s="7">
        <f>AB31*(1+Variables!$F$10/100)</f>
        <v>3234.886901315765</v>
      </c>
      <c r="AD31" s="7">
        <f>AC31*(1+Variables!$F$10/100)</f>
        <v>3331.9335083552382</v>
      </c>
      <c r="AE31" s="7">
        <f>AD31*(1+Variables!$F$10/100)</f>
        <v>3431.8915136058954</v>
      </c>
      <c r="AF31" s="7">
        <f>AE31*(1+Variables!$F$10/100)</f>
        <v>3534.8482590140725</v>
      </c>
      <c r="AG31" s="7">
        <f>AF31*(1+Variables!$F$10/100)</f>
        <v>3640.893706784495</v>
      </c>
      <c r="AH31" s="7">
        <f>AG31*(1+Variables!$F$10/100)</f>
        <v>3750.1205179880299</v>
      </c>
      <c r="AI31" s="7">
        <f>AH31*(1+Variables!$F$10/100)</f>
        <v>3862.6241335276709</v>
      </c>
      <c r="AJ31" s="7">
        <f>AI31*(1+Variables!$F$10/100)</f>
        <v>3978.5028575335009</v>
      </c>
      <c r="AK31" s="7">
        <f>AJ31*(1+Variables!$F$10/100)</f>
        <v>4097.8579432595061</v>
      </c>
      <c r="AL31" s="7">
        <f>AK31*(1+Variables!$F$10/100)</f>
        <v>4220.7936815572912</v>
      </c>
      <c r="AM31" s="7">
        <f>AL31*(1+Variables!$F$10/100)</f>
        <v>4347.4174920040105</v>
      </c>
      <c r="AN31" s="7">
        <f>AM31*(1+Variables!$F$10/100)</f>
        <v>4477.8400167641312</v>
      </c>
      <c r="AO31" s="7">
        <f>AN31*(1+Variables!$F$10/100)</f>
        <v>4612.1752172670549</v>
      </c>
      <c r="AP31" s="7">
        <f>AO31*(1+Variables!$F$10/100)</f>
        <v>4750.5404737850668</v>
      </c>
      <c r="AQ31" s="7">
        <f>AP31*(1+Variables!$F$10/100)</f>
        <v>4893.0566879986191</v>
      </c>
      <c r="AR31" s="7">
        <f>AQ31*(1+Variables!$F$10/100)</f>
        <v>5039.8483886385775</v>
      </c>
    </row>
    <row r="32" spans="2:44" ht="15.75" thickBot="1" x14ac:dyDescent="0.3">
      <c r="B32" t="s">
        <v>36</v>
      </c>
      <c r="C32" s="9">
        <v>700</v>
      </c>
      <c r="D32" s="7">
        <f>C32*(1+Variables!$F$10/100)</f>
        <v>721</v>
      </c>
      <c r="E32" s="7">
        <f>D32*(1+Variables!$F$10/100)</f>
        <v>742.63</v>
      </c>
      <c r="F32" s="7">
        <f>E32*(1+Variables!$F$10/100)</f>
        <v>764.90890000000002</v>
      </c>
      <c r="G32" s="7">
        <f>F32*(1+Variables!$F$10/100)</f>
        <v>787.85616700000003</v>
      </c>
      <c r="H32" s="7">
        <f>G32*(1+Variables!$F$10/100)</f>
        <v>811.49185201</v>
      </c>
      <c r="I32" s="7">
        <f>H32*(1+Variables!$F$10/100)</f>
        <v>835.83660757029998</v>
      </c>
      <c r="J32" s="7">
        <f>I32*(1+Variables!$F$10/100)</f>
        <v>860.91170579740901</v>
      </c>
      <c r="K32" s="7">
        <f>J32*(1+Variables!$F$10/100)</f>
        <v>886.73905697133125</v>
      </c>
      <c r="L32" s="7">
        <f>K32*(1+Variables!$F$10/100)</f>
        <v>913.3412286804712</v>
      </c>
      <c r="M32" s="7">
        <f>L32*(1+Variables!$F$10/100)</f>
        <v>940.74146554088532</v>
      </c>
      <c r="N32" s="7">
        <f>M32*(1+Variables!$F$10/100)</f>
        <v>968.96370950711184</v>
      </c>
      <c r="O32" s="7">
        <f>N32*(1+Variables!$F$10/100)</f>
        <v>998.03262079232525</v>
      </c>
      <c r="P32" s="7">
        <f>O32*(1+Variables!$F$10/100)</f>
        <v>1027.9735994160951</v>
      </c>
      <c r="Q32" s="7">
        <f>P32*(1+Variables!$F$10/100)</f>
        <v>1058.8128073985779</v>
      </c>
      <c r="R32" s="7">
        <f>Q32*(1+Variables!$F$10/100)</f>
        <v>1090.5771916205354</v>
      </c>
      <c r="S32" s="7">
        <f>R32*(1+Variables!$F$10/100)</f>
        <v>1123.2945073691515</v>
      </c>
      <c r="T32" s="7">
        <f>S32*(1+Variables!$F$10/100)</f>
        <v>1156.9933425902261</v>
      </c>
      <c r="U32" s="7">
        <f>T32*(1+Variables!$F$10/100)</f>
        <v>1191.7031428679329</v>
      </c>
      <c r="V32" s="7">
        <f>U32*(1+Variables!$F$10/100)</f>
        <v>1227.454237153971</v>
      </c>
      <c r="W32" s="7">
        <f>V32*(1+Variables!$F$10/100)</f>
        <v>1264.2778642685901</v>
      </c>
      <c r="X32" s="7">
        <f>W32*(1+Variables!$F$10/100)</f>
        <v>1302.2062001966478</v>
      </c>
      <c r="Y32" s="7">
        <f>X32*(1+Variables!$F$10/100)</f>
        <v>1341.2723862025473</v>
      </c>
      <c r="Z32" s="7">
        <f>Y32*(1+Variables!$F$10/100)</f>
        <v>1381.5105577886238</v>
      </c>
      <c r="AA32" s="7">
        <f>Z32*(1+Variables!$F$10/100)</f>
        <v>1422.9558745222826</v>
      </c>
      <c r="AB32" s="7">
        <f>AA32*(1+Variables!$F$10/100)</f>
        <v>1465.644550757951</v>
      </c>
      <c r="AC32" s="7">
        <f>AB32*(1+Variables!$F$10/100)</f>
        <v>1509.6138872806896</v>
      </c>
      <c r="AD32" s="7">
        <f>AC32*(1+Variables!$F$10/100)</f>
        <v>1554.9023038991104</v>
      </c>
      <c r="AE32" s="7">
        <f>AD32*(1+Variables!$F$10/100)</f>
        <v>1601.5493730160838</v>
      </c>
      <c r="AF32" s="7">
        <f>AE32*(1+Variables!$F$10/100)</f>
        <v>1649.5958542065664</v>
      </c>
      <c r="AG32" s="7">
        <f>AF32*(1+Variables!$F$10/100)</f>
        <v>1699.0837298327635</v>
      </c>
      <c r="AH32" s="7">
        <f>AG32*(1+Variables!$F$10/100)</f>
        <v>1750.0562417277465</v>
      </c>
      <c r="AI32" s="7">
        <f>AH32*(1+Variables!$F$10/100)</f>
        <v>1802.5579289795789</v>
      </c>
      <c r="AJ32" s="7">
        <f>AI32*(1+Variables!$F$10/100)</f>
        <v>1856.6346668489664</v>
      </c>
      <c r="AK32" s="7">
        <f>AJ32*(1+Variables!$F$10/100)</f>
        <v>1912.3337068544354</v>
      </c>
      <c r="AL32" s="7">
        <f>AK32*(1+Variables!$F$10/100)</f>
        <v>1969.7037180600685</v>
      </c>
      <c r="AM32" s="7">
        <f>AL32*(1+Variables!$F$10/100)</f>
        <v>2028.7948296018706</v>
      </c>
      <c r="AN32" s="7">
        <f>AM32*(1+Variables!$F$10/100)</f>
        <v>2089.6586744899269</v>
      </c>
      <c r="AO32" s="7">
        <f>AN32*(1+Variables!$F$10/100)</f>
        <v>2152.3484347246249</v>
      </c>
      <c r="AP32" s="7">
        <f>AO32*(1+Variables!$F$10/100)</f>
        <v>2216.9188877663637</v>
      </c>
      <c r="AQ32" s="7">
        <f>AP32*(1+Variables!$F$10/100)</f>
        <v>2283.4264543993545</v>
      </c>
      <c r="AR32" s="7">
        <f>AQ32*(1+Variables!$F$10/100)</f>
        <v>2351.9292480313352</v>
      </c>
    </row>
    <row r="33" spans="2:44" ht="15.75" thickBot="1" x14ac:dyDescent="0.3">
      <c r="B33" t="s">
        <v>94</v>
      </c>
      <c r="C33" s="9">
        <v>1500</v>
      </c>
      <c r="D33" s="7">
        <f>C33*(1+Variables!$F$10/100)</f>
        <v>1545</v>
      </c>
      <c r="E33" s="7">
        <f>D33*(1+Variables!$F$10/100)</f>
        <v>1591.3500000000001</v>
      </c>
      <c r="F33" s="7">
        <f>E33*(1+Variables!$F$10/100)</f>
        <v>1639.0905000000002</v>
      </c>
      <c r="G33" s="7">
        <f>F33*(1+Variables!$F$10/100)</f>
        <v>1688.2632150000004</v>
      </c>
      <c r="H33" s="7">
        <f>G33*(1+Variables!$F$10/100)</f>
        <v>1738.9111114500004</v>
      </c>
      <c r="I33" s="7">
        <f>H33*(1+Variables!$F$10/100)</f>
        <v>1791.0784447935005</v>
      </c>
      <c r="J33" s="7">
        <f>I33*(1+Variables!$F$10/100)</f>
        <v>1844.8107981373055</v>
      </c>
      <c r="K33" s="7">
        <f>J33*(1+Variables!$F$10/100)</f>
        <v>1900.1551220814247</v>
      </c>
      <c r="L33" s="7">
        <f>K33*(1+Variables!$F$10/100)</f>
        <v>1957.1597757438674</v>
      </c>
      <c r="M33" s="7">
        <f>L33*(1+Variables!$F$10/100)</f>
        <v>2015.8745690161834</v>
      </c>
      <c r="N33" s="7">
        <f>M33*(1+Variables!$F$10/100)</f>
        <v>2076.3508060866689</v>
      </c>
      <c r="O33" s="7">
        <f>N33*(1+Variables!$F$10/100)</f>
        <v>2138.641330269269</v>
      </c>
      <c r="P33" s="7">
        <f>O33*(1+Variables!$F$10/100)</f>
        <v>2202.8005701773473</v>
      </c>
      <c r="Q33" s="7">
        <f>P33*(1+Variables!$F$10/100)</f>
        <v>2268.8845872826678</v>
      </c>
      <c r="R33" s="7">
        <f>Q33*(1+Variables!$F$10/100)</f>
        <v>2336.951124901148</v>
      </c>
      <c r="S33" s="7">
        <f>R33*(1+Variables!$F$10/100)</f>
        <v>2407.0596586481824</v>
      </c>
      <c r="T33" s="7">
        <f>S33*(1+Variables!$F$10/100)</f>
        <v>2479.2714484076282</v>
      </c>
      <c r="U33" s="7">
        <f>T33*(1+Variables!$F$10/100)</f>
        <v>2553.6495918598571</v>
      </c>
      <c r="V33" s="7">
        <f>U33*(1+Variables!$F$10/100)</f>
        <v>2630.2590796156528</v>
      </c>
      <c r="W33" s="7">
        <f>V33*(1+Variables!$F$10/100)</f>
        <v>2709.1668520041226</v>
      </c>
      <c r="X33" s="7">
        <f>W33*(1+Variables!$F$10/100)</f>
        <v>2790.4418575642462</v>
      </c>
      <c r="Y33" s="7">
        <f>X33*(1+Variables!$F$10/100)</f>
        <v>2874.1551132911736</v>
      </c>
      <c r="Z33" s="7">
        <f>Y33*(1+Variables!$F$10/100)</f>
        <v>2960.379766689909</v>
      </c>
      <c r="AA33" s="7">
        <f>Z33*(1+Variables!$F$10/100)</f>
        <v>3049.1911596906066</v>
      </c>
      <c r="AB33" s="7">
        <f>AA33*(1+Variables!$F$10/100)</f>
        <v>3140.666894481325</v>
      </c>
      <c r="AC33" s="7">
        <f>AB33*(1+Variables!$F$10/100)</f>
        <v>3234.886901315765</v>
      </c>
      <c r="AD33" s="7">
        <f>AC33*(1+Variables!$F$10/100)</f>
        <v>3331.9335083552382</v>
      </c>
      <c r="AE33" s="7">
        <f>AD33*(1+Variables!$F$10/100)</f>
        <v>3431.8915136058954</v>
      </c>
      <c r="AF33" s="7">
        <f>AE33*(1+Variables!$F$10/100)</f>
        <v>3534.8482590140725</v>
      </c>
      <c r="AG33" s="7">
        <f>AF33*(1+Variables!$F$10/100)</f>
        <v>3640.893706784495</v>
      </c>
      <c r="AH33" s="7">
        <f>AG33*(1+Variables!$F$10/100)</f>
        <v>3750.1205179880299</v>
      </c>
      <c r="AI33" s="7">
        <f>AH33*(1+Variables!$F$10/100)</f>
        <v>3862.6241335276709</v>
      </c>
      <c r="AJ33" s="7">
        <f>AI33*(1+Variables!$F$10/100)</f>
        <v>3978.5028575335009</v>
      </c>
      <c r="AK33" s="7">
        <f>AJ33*(1+Variables!$F$10/100)</f>
        <v>4097.8579432595061</v>
      </c>
      <c r="AL33" s="7">
        <f>AK33*(1+Variables!$F$10/100)</f>
        <v>4220.7936815572912</v>
      </c>
      <c r="AM33" s="7">
        <f>AL33*(1+Variables!$F$10/100)</f>
        <v>4347.4174920040105</v>
      </c>
      <c r="AN33" s="7">
        <f>AM33*(1+Variables!$F$10/100)</f>
        <v>4477.8400167641312</v>
      </c>
      <c r="AO33" s="7">
        <f>AN33*(1+Variables!$F$10/100)</f>
        <v>4612.1752172670549</v>
      </c>
      <c r="AP33" s="7">
        <f>AO33*(1+Variables!$F$10/100)</f>
        <v>4750.5404737850668</v>
      </c>
      <c r="AQ33" s="7">
        <f>AP33*(1+Variables!$F$10/100)</f>
        <v>4893.0566879986191</v>
      </c>
      <c r="AR33" s="7">
        <f>AQ33*(1+Variables!$F$10/100)</f>
        <v>5039.8483886385775</v>
      </c>
    </row>
    <row r="34" spans="2:44" ht="15.75" thickBot="1" x14ac:dyDescent="0.3">
      <c r="B34" t="s">
        <v>37</v>
      </c>
      <c r="C34" s="9">
        <v>3000</v>
      </c>
      <c r="D34" s="7">
        <f>C34*(1+Variables!$F$10/100)</f>
        <v>3090</v>
      </c>
      <c r="E34" s="7">
        <f>D34*(1+Variables!$F$10/100)</f>
        <v>3182.7000000000003</v>
      </c>
      <c r="F34" s="7">
        <f>E34*(1+Variables!$F$10/100)</f>
        <v>3278.1810000000005</v>
      </c>
      <c r="G34" s="7">
        <f>F34*(1+Variables!$F$10/100)</f>
        <v>3376.5264300000008</v>
      </c>
      <c r="H34" s="7">
        <f>G34*(1+Variables!$F$10/100)</f>
        <v>3477.8222229000007</v>
      </c>
      <c r="I34" s="7">
        <f>H34*(1+Variables!$F$10/100)</f>
        <v>3582.1568895870009</v>
      </c>
      <c r="J34" s="7">
        <f>I34*(1+Variables!$F$10/100)</f>
        <v>3689.621596274611</v>
      </c>
      <c r="K34" s="7">
        <f>J34*(1+Variables!$F$10/100)</f>
        <v>3800.3102441628494</v>
      </c>
      <c r="L34" s="7">
        <f>K34*(1+Variables!$F$10/100)</f>
        <v>3914.3195514877348</v>
      </c>
      <c r="M34" s="7">
        <f>L34*(1+Variables!$F$10/100)</f>
        <v>4031.7491380323668</v>
      </c>
      <c r="N34" s="7">
        <f>M34*(1+Variables!$F$10/100)</f>
        <v>4152.7016121733377</v>
      </c>
      <c r="O34" s="7">
        <f>N34*(1+Variables!$F$10/100)</f>
        <v>4277.282660538538</v>
      </c>
      <c r="P34" s="7">
        <f>O34*(1+Variables!$F$10/100)</f>
        <v>4405.6011403546945</v>
      </c>
      <c r="Q34" s="7">
        <f>P34*(1+Variables!$F$10/100)</f>
        <v>4537.7691745653356</v>
      </c>
      <c r="R34" s="7">
        <f>Q34*(1+Variables!$F$10/100)</f>
        <v>4673.902249802296</v>
      </c>
      <c r="S34" s="7">
        <f>R34*(1+Variables!$F$10/100)</f>
        <v>4814.1193172963649</v>
      </c>
      <c r="T34" s="7">
        <f>S34*(1+Variables!$F$10/100)</f>
        <v>4958.5428968152564</v>
      </c>
      <c r="U34" s="7">
        <f>T34*(1+Variables!$F$10/100)</f>
        <v>5107.2991837197142</v>
      </c>
      <c r="V34" s="7">
        <f>U34*(1+Variables!$F$10/100)</f>
        <v>5260.5181592313056</v>
      </c>
      <c r="W34" s="7">
        <f>V34*(1+Variables!$F$10/100)</f>
        <v>5418.3337040082451</v>
      </c>
      <c r="X34" s="7">
        <f>W34*(1+Variables!$F$10/100)</f>
        <v>5580.8837151284924</v>
      </c>
      <c r="Y34" s="7">
        <f>X34*(1+Variables!$F$10/100)</f>
        <v>5748.3102265823472</v>
      </c>
      <c r="Z34" s="7">
        <f>Y34*(1+Variables!$F$10/100)</f>
        <v>5920.7595333798181</v>
      </c>
      <c r="AA34" s="7">
        <f>Z34*(1+Variables!$F$10/100)</f>
        <v>6098.3823193812132</v>
      </c>
      <c r="AB34" s="7">
        <f>AA34*(1+Variables!$F$10/100)</f>
        <v>6281.33378896265</v>
      </c>
      <c r="AC34" s="7">
        <f>AB34*(1+Variables!$F$10/100)</f>
        <v>6469.7738026315301</v>
      </c>
      <c r="AD34" s="7">
        <f>AC34*(1+Variables!$F$10/100)</f>
        <v>6663.8670167104765</v>
      </c>
      <c r="AE34" s="7">
        <f>AD34*(1+Variables!$F$10/100)</f>
        <v>6863.7830272117908</v>
      </c>
      <c r="AF34" s="7">
        <f>AE34*(1+Variables!$F$10/100)</f>
        <v>7069.696518028145</v>
      </c>
      <c r="AG34" s="7">
        <f>AF34*(1+Variables!$F$10/100)</f>
        <v>7281.7874135689899</v>
      </c>
      <c r="AH34" s="7">
        <f>AG34*(1+Variables!$F$10/100)</f>
        <v>7500.2410359760597</v>
      </c>
      <c r="AI34" s="7">
        <f>AH34*(1+Variables!$F$10/100)</f>
        <v>7725.2482670553418</v>
      </c>
      <c r="AJ34" s="7">
        <f>AI34*(1+Variables!$F$10/100)</f>
        <v>7957.0057150670018</v>
      </c>
      <c r="AK34" s="7">
        <f>AJ34*(1+Variables!$F$10/100)</f>
        <v>8195.7158865190122</v>
      </c>
      <c r="AL34" s="7">
        <f>AK34*(1+Variables!$F$10/100)</f>
        <v>8441.5873631145823</v>
      </c>
      <c r="AM34" s="7">
        <f>AL34*(1+Variables!$F$10/100)</f>
        <v>8694.8349840080209</v>
      </c>
      <c r="AN34" s="7">
        <f>AM34*(1+Variables!$F$10/100)</f>
        <v>8955.6800335282624</v>
      </c>
      <c r="AO34" s="7">
        <f>AN34*(1+Variables!$F$10/100)</f>
        <v>9224.3504345341098</v>
      </c>
      <c r="AP34" s="7">
        <f>AO34*(1+Variables!$F$10/100)</f>
        <v>9501.0809475701335</v>
      </c>
      <c r="AQ34" s="7">
        <f>AP34*(1+Variables!$F$10/100)</f>
        <v>9786.1133759972381</v>
      </c>
      <c r="AR34" s="7">
        <f>AQ34*(1+Variables!$F$10/100)</f>
        <v>10079.696777277155</v>
      </c>
    </row>
    <row r="35" spans="2:44" ht="15.75" thickBot="1" x14ac:dyDescent="0.3">
      <c r="B35" t="s">
        <v>38</v>
      </c>
      <c r="C35" s="9">
        <v>3000</v>
      </c>
      <c r="D35" s="7">
        <f>C35*(1+Variables!$F$10/100)</f>
        <v>3090</v>
      </c>
      <c r="E35" s="7">
        <f>D35*(1+Variables!$F$10/100)</f>
        <v>3182.7000000000003</v>
      </c>
      <c r="F35" s="7">
        <f>E35*(1+Variables!$F$10/100)</f>
        <v>3278.1810000000005</v>
      </c>
      <c r="G35" s="7">
        <f>F35*(1+Variables!$F$10/100)</f>
        <v>3376.5264300000008</v>
      </c>
      <c r="H35" s="7">
        <f>G35*(1+Variables!$F$10/100)</f>
        <v>3477.8222229000007</v>
      </c>
      <c r="I35" s="7">
        <f>H35*(1+Variables!$F$10/100)</f>
        <v>3582.1568895870009</v>
      </c>
      <c r="J35" s="7">
        <f>I35*(1+Variables!$F$10/100)</f>
        <v>3689.621596274611</v>
      </c>
      <c r="K35" s="7">
        <f>J35*(1+Variables!$F$10/100)</f>
        <v>3800.3102441628494</v>
      </c>
      <c r="L35" s="7">
        <f>K35*(1+Variables!$F$10/100)</f>
        <v>3914.3195514877348</v>
      </c>
      <c r="M35" s="7">
        <f>L35*(1+Variables!$F$10/100)</f>
        <v>4031.7491380323668</v>
      </c>
      <c r="N35" s="7">
        <f>M35*(1+Variables!$F$10/100)</f>
        <v>4152.7016121733377</v>
      </c>
      <c r="O35" s="7">
        <f>N35*(1+Variables!$F$10/100)</f>
        <v>4277.282660538538</v>
      </c>
      <c r="P35" s="7">
        <f>O35*(1+Variables!$F$10/100)</f>
        <v>4405.6011403546945</v>
      </c>
      <c r="Q35" s="7">
        <f>P35*(1+Variables!$F$10/100)</f>
        <v>4537.7691745653356</v>
      </c>
      <c r="R35" s="7">
        <f>Q35*(1+Variables!$F$10/100)</f>
        <v>4673.902249802296</v>
      </c>
      <c r="S35" s="7">
        <f>R35*(1+Variables!$F$10/100)</f>
        <v>4814.1193172963649</v>
      </c>
      <c r="T35" s="7">
        <f>S35*(1+Variables!$F$10/100)</f>
        <v>4958.5428968152564</v>
      </c>
      <c r="U35" s="7">
        <f>T35*(1+Variables!$F$10/100)</f>
        <v>5107.2991837197142</v>
      </c>
      <c r="V35" s="7">
        <f>U35*(1+Variables!$F$10/100)</f>
        <v>5260.5181592313056</v>
      </c>
      <c r="W35" s="7">
        <f>V35*(1+Variables!$F$10/100)</f>
        <v>5418.3337040082451</v>
      </c>
      <c r="X35" s="7">
        <f>W35*(1+Variables!$F$10/100)</f>
        <v>5580.8837151284924</v>
      </c>
      <c r="Y35" s="7">
        <f>X35*(1+Variables!$F$10/100)</f>
        <v>5748.3102265823472</v>
      </c>
      <c r="Z35" s="7">
        <f>Y35*(1+Variables!$F$10/100)</f>
        <v>5920.7595333798181</v>
      </c>
      <c r="AA35" s="7">
        <f>Z35*(1+Variables!$F$10/100)</f>
        <v>6098.3823193812132</v>
      </c>
      <c r="AB35" s="7">
        <f>AA35*(1+Variables!$F$10/100)</f>
        <v>6281.33378896265</v>
      </c>
      <c r="AC35" s="7">
        <f>AB35*(1+Variables!$F$10/100)</f>
        <v>6469.7738026315301</v>
      </c>
      <c r="AD35" s="7">
        <f>AC35*(1+Variables!$F$10/100)</f>
        <v>6663.8670167104765</v>
      </c>
      <c r="AE35" s="7">
        <f>AD35*(1+Variables!$F$10/100)</f>
        <v>6863.7830272117908</v>
      </c>
      <c r="AF35" s="7">
        <f>AE35*(1+Variables!$F$10/100)</f>
        <v>7069.696518028145</v>
      </c>
      <c r="AG35" s="7">
        <f>AF35*(1+Variables!$F$10/100)</f>
        <v>7281.7874135689899</v>
      </c>
      <c r="AH35" s="7">
        <f>AG35*(1+Variables!$F$10/100)</f>
        <v>7500.2410359760597</v>
      </c>
      <c r="AI35" s="7">
        <f>AH35*(1+Variables!$F$10/100)</f>
        <v>7725.2482670553418</v>
      </c>
      <c r="AJ35" s="7">
        <f>AI35*(1+Variables!$F$10/100)</f>
        <v>7957.0057150670018</v>
      </c>
      <c r="AK35" s="7">
        <f>AJ35*(1+Variables!$F$10/100)</f>
        <v>8195.7158865190122</v>
      </c>
      <c r="AL35" s="7">
        <f>AK35*(1+Variables!$F$10/100)</f>
        <v>8441.5873631145823</v>
      </c>
      <c r="AM35" s="7">
        <f>AL35*(1+Variables!$F$10/100)</f>
        <v>8694.8349840080209</v>
      </c>
      <c r="AN35" s="7">
        <f>AM35*(1+Variables!$F$10/100)</f>
        <v>8955.6800335282624</v>
      </c>
      <c r="AO35" s="7">
        <f>AN35*(1+Variables!$F$10/100)</f>
        <v>9224.3504345341098</v>
      </c>
      <c r="AP35" s="7">
        <f>AO35*(1+Variables!$F$10/100)</f>
        <v>9501.0809475701335</v>
      </c>
      <c r="AQ35" s="7">
        <f>AP35*(1+Variables!$F$10/100)</f>
        <v>9786.1133759972381</v>
      </c>
      <c r="AR35" s="7">
        <f>AQ35*(1+Variables!$F$10/100)</f>
        <v>10079.696777277155</v>
      </c>
    </row>
    <row r="36" spans="2:44" ht="15.75" thickBot="1" x14ac:dyDescent="0.3">
      <c r="B36" t="s">
        <v>32</v>
      </c>
      <c r="C36" s="9">
        <v>500</v>
      </c>
      <c r="D36" s="7">
        <f>C36*(1+Variables!$F$10/100)</f>
        <v>515</v>
      </c>
      <c r="E36" s="7">
        <f>D36*(1+Variables!$F$10/100)</f>
        <v>530.45000000000005</v>
      </c>
      <c r="F36" s="7">
        <f>E36*(1+Variables!$F$10/100)</f>
        <v>546.36350000000004</v>
      </c>
      <c r="G36" s="7">
        <f>F36*(1+Variables!$F$10/100)</f>
        <v>562.75440500000002</v>
      </c>
      <c r="H36" s="7">
        <f>G36*(1+Variables!$F$10/100)</f>
        <v>579.63703715000008</v>
      </c>
      <c r="I36" s="7">
        <f>H36*(1+Variables!$F$10/100)</f>
        <v>597.02614826450008</v>
      </c>
      <c r="J36" s="7">
        <f>I36*(1+Variables!$F$10/100)</f>
        <v>614.93693271243512</v>
      </c>
      <c r="K36" s="7">
        <f>J36*(1+Variables!$F$10/100)</f>
        <v>633.38504069380815</v>
      </c>
      <c r="L36" s="7">
        <f>K36*(1+Variables!$F$10/100)</f>
        <v>652.38659191462239</v>
      </c>
      <c r="M36" s="7">
        <f>L36*(1+Variables!$F$10/100)</f>
        <v>671.95818967206105</v>
      </c>
      <c r="N36" s="7">
        <f>M36*(1+Variables!$F$10/100)</f>
        <v>692.11693536222288</v>
      </c>
      <c r="O36" s="7">
        <f>N36*(1+Variables!$F$10/100)</f>
        <v>712.88044342308956</v>
      </c>
      <c r="P36" s="7">
        <f>O36*(1+Variables!$F$10/100)</f>
        <v>734.2668567257823</v>
      </c>
      <c r="Q36" s="7">
        <f>P36*(1+Variables!$F$10/100)</f>
        <v>756.29486242755581</v>
      </c>
      <c r="R36" s="7">
        <f>Q36*(1+Variables!$F$10/100)</f>
        <v>778.98370830038255</v>
      </c>
      <c r="S36" s="7">
        <f>R36*(1+Variables!$F$10/100)</f>
        <v>802.353219549394</v>
      </c>
      <c r="T36" s="7">
        <f>S36*(1+Variables!$F$10/100)</f>
        <v>826.42381613587588</v>
      </c>
      <c r="U36" s="7">
        <f>T36*(1+Variables!$F$10/100)</f>
        <v>851.21653061995221</v>
      </c>
      <c r="V36" s="7">
        <f>U36*(1+Variables!$F$10/100)</f>
        <v>876.75302653855078</v>
      </c>
      <c r="W36" s="7">
        <f>V36*(1+Variables!$F$10/100)</f>
        <v>903.05561733470734</v>
      </c>
      <c r="X36" s="7">
        <f>W36*(1+Variables!$F$10/100)</f>
        <v>930.14728585474859</v>
      </c>
      <c r="Y36" s="7">
        <f>X36*(1+Variables!$F$10/100)</f>
        <v>958.05170443039106</v>
      </c>
      <c r="Z36" s="7">
        <f>Y36*(1+Variables!$F$10/100)</f>
        <v>986.79325556330286</v>
      </c>
      <c r="AA36" s="7">
        <f>Z36*(1+Variables!$F$10/100)</f>
        <v>1016.397053230202</v>
      </c>
      <c r="AB36" s="7">
        <f>AA36*(1+Variables!$F$10/100)</f>
        <v>1046.8889648271081</v>
      </c>
      <c r="AC36" s="7">
        <f>AB36*(1+Variables!$F$10/100)</f>
        <v>1078.2956337719213</v>
      </c>
      <c r="AD36" s="7">
        <f>AC36*(1+Variables!$F$10/100)</f>
        <v>1110.6445027850789</v>
      </c>
      <c r="AE36" s="7">
        <f>AD36*(1+Variables!$F$10/100)</f>
        <v>1143.9638378686313</v>
      </c>
      <c r="AF36" s="7">
        <f>AE36*(1+Variables!$F$10/100)</f>
        <v>1178.2827530046902</v>
      </c>
      <c r="AG36" s="7">
        <f>AF36*(1+Variables!$F$10/100)</f>
        <v>1213.631235594831</v>
      </c>
      <c r="AH36" s="7">
        <f>AG36*(1+Variables!$F$10/100)</f>
        <v>1250.040172662676</v>
      </c>
      <c r="AI36" s="7">
        <f>AH36*(1+Variables!$F$10/100)</f>
        <v>1287.5413778425564</v>
      </c>
      <c r="AJ36" s="7">
        <f>AI36*(1+Variables!$F$10/100)</f>
        <v>1326.1676191778331</v>
      </c>
      <c r="AK36" s="7">
        <f>AJ36*(1+Variables!$F$10/100)</f>
        <v>1365.9526477531681</v>
      </c>
      <c r="AL36" s="7">
        <f>AK36*(1+Variables!$F$10/100)</f>
        <v>1406.9312271857632</v>
      </c>
      <c r="AM36" s="7">
        <f>AL36*(1+Variables!$F$10/100)</f>
        <v>1449.1391640013362</v>
      </c>
      <c r="AN36" s="7">
        <f>AM36*(1+Variables!$F$10/100)</f>
        <v>1492.6133389213762</v>
      </c>
      <c r="AO36" s="7">
        <f>AN36*(1+Variables!$F$10/100)</f>
        <v>1537.3917390890176</v>
      </c>
      <c r="AP36" s="7">
        <f>AO36*(1+Variables!$F$10/100)</f>
        <v>1583.5134912616882</v>
      </c>
      <c r="AQ36" s="7">
        <f>AP36*(1+Variables!$F$10/100)</f>
        <v>1631.0188959995389</v>
      </c>
      <c r="AR36" s="7">
        <f>AQ36*(1+Variables!$F$10/100)</f>
        <v>1679.9494628795251</v>
      </c>
    </row>
    <row r="37" spans="2:44" ht="15.75" thickBot="1" x14ac:dyDescent="0.3">
      <c r="B37" t="s">
        <v>33</v>
      </c>
      <c r="C37" s="9">
        <v>100</v>
      </c>
      <c r="D37" s="7">
        <f>C37*(1+Variables!$F$10/100)</f>
        <v>103</v>
      </c>
      <c r="E37" s="7">
        <f>D37*(1+Variables!$F$10/100)</f>
        <v>106.09</v>
      </c>
      <c r="F37" s="7">
        <f>E37*(1+Variables!$F$10/100)</f>
        <v>109.2727</v>
      </c>
      <c r="G37" s="7">
        <f>F37*(1+Variables!$F$10/100)</f>
        <v>112.550881</v>
      </c>
      <c r="H37" s="7">
        <f>G37*(1+Variables!$F$10/100)</f>
        <v>115.92740743</v>
      </c>
      <c r="I37" s="7">
        <f>H37*(1+Variables!$F$10/100)</f>
        <v>119.4052296529</v>
      </c>
      <c r="J37" s="7">
        <f>I37*(1+Variables!$F$10/100)</f>
        <v>122.987386542487</v>
      </c>
      <c r="K37" s="7">
        <f>J37*(1+Variables!$F$10/100)</f>
        <v>126.67700813876162</v>
      </c>
      <c r="L37" s="7">
        <f>K37*(1+Variables!$F$10/100)</f>
        <v>130.47731838292447</v>
      </c>
      <c r="M37" s="7">
        <f>L37*(1+Variables!$F$10/100)</f>
        <v>134.39163793441222</v>
      </c>
      <c r="N37" s="7">
        <f>M37*(1+Variables!$F$10/100)</f>
        <v>138.4233870724446</v>
      </c>
      <c r="O37" s="7">
        <f>N37*(1+Variables!$F$10/100)</f>
        <v>142.57608868461793</v>
      </c>
      <c r="P37" s="7">
        <f>O37*(1+Variables!$F$10/100)</f>
        <v>146.85337134515646</v>
      </c>
      <c r="Q37" s="7">
        <f>P37*(1+Variables!$F$10/100)</f>
        <v>151.25897248551115</v>
      </c>
      <c r="R37" s="7">
        <f>Q37*(1+Variables!$F$10/100)</f>
        <v>155.79674166007649</v>
      </c>
      <c r="S37" s="7">
        <f>R37*(1+Variables!$F$10/100)</f>
        <v>160.47064390987879</v>
      </c>
      <c r="T37" s="7">
        <f>S37*(1+Variables!$F$10/100)</f>
        <v>165.28476322717515</v>
      </c>
      <c r="U37" s="7">
        <f>T37*(1+Variables!$F$10/100)</f>
        <v>170.24330612399041</v>
      </c>
      <c r="V37" s="7">
        <f>U37*(1+Variables!$F$10/100)</f>
        <v>175.35060530771011</v>
      </c>
      <c r="W37" s="7">
        <f>V37*(1+Variables!$F$10/100)</f>
        <v>180.61112346694142</v>
      </c>
      <c r="X37" s="7">
        <f>W37*(1+Variables!$F$10/100)</f>
        <v>186.02945717094966</v>
      </c>
      <c r="Y37" s="7">
        <f>X37*(1+Variables!$F$10/100)</f>
        <v>191.61034088607815</v>
      </c>
      <c r="Z37" s="7">
        <f>Y37*(1+Variables!$F$10/100)</f>
        <v>197.35865111266051</v>
      </c>
      <c r="AA37" s="7">
        <f>Z37*(1+Variables!$F$10/100)</f>
        <v>203.27941064604033</v>
      </c>
      <c r="AB37" s="7">
        <f>AA37*(1+Variables!$F$10/100)</f>
        <v>209.37779296542155</v>
      </c>
      <c r="AC37" s="7">
        <f>AB37*(1+Variables!$F$10/100)</f>
        <v>215.6591267543842</v>
      </c>
      <c r="AD37" s="7">
        <f>AC37*(1+Variables!$F$10/100)</f>
        <v>222.12890055701573</v>
      </c>
      <c r="AE37" s="7">
        <f>AD37*(1+Variables!$F$10/100)</f>
        <v>228.79276757372619</v>
      </c>
      <c r="AF37" s="7">
        <f>AE37*(1+Variables!$F$10/100)</f>
        <v>235.65655060093798</v>
      </c>
      <c r="AG37" s="7">
        <f>AF37*(1+Variables!$F$10/100)</f>
        <v>242.72624711896611</v>
      </c>
      <c r="AH37" s="7">
        <f>AG37*(1+Variables!$F$10/100)</f>
        <v>250.00803453253511</v>
      </c>
      <c r="AI37" s="7">
        <f>AH37*(1+Variables!$F$10/100)</f>
        <v>257.50827556851118</v>
      </c>
      <c r="AJ37" s="7">
        <f>AI37*(1+Variables!$F$10/100)</f>
        <v>265.23352383556653</v>
      </c>
      <c r="AK37" s="7">
        <f>AJ37*(1+Variables!$F$10/100)</f>
        <v>273.19052955063353</v>
      </c>
      <c r="AL37" s="7">
        <f>AK37*(1+Variables!$F$10/100)</f>
        <v>281.38624543715252</v>
      </c>
      <c r="AM37" s="7">
        <f>AL37*(1+Variables!$F$10/100)</f>
        <v>289.82783280026712</v>
      </c>
      <c r="AN37" s="7">
        <f>AM37*(1+Variables!$F$10/100)</f>
        <v>298.52266778427514</v>
      </c>
      <c r="AO37" s="7">
        <f>AN37*(1+Variables!$F$10/100)</f>
        <v>307.47834781780341</v>
      </c>
      <c r="AP37" s="7">
        <f>AO37*(1+Variables!$F$10/100)</f>
        <v>316.70269825233754</v>
      </c>
      <c r="AQ37" s="7">
        <f>AP37*(1+Variables!$F$10/100)</f>
        <v>326.20377919990767</v>
      </c>
      <c r="AR37" s="7">
        <f>AQ37*(1+Variables!$F$10/100)</f>
        <v>335.98989257590489</v>
      </c>
    </row>
    <row r="38" spans="2:44" ht="15.75" thickBot="1" x14ac:dyDescent="0.3">
      <c r="B38" t="s">
        <v>48</v>
      </c>
      <c r="C38" s="9">
        <v>1500</v>
      </c>
      <c r="D38" s="7">
        <f>C38*(1+Variables!$F$10/100)</f>
        <v>1545</v>
      </c>
      <c r="E38" s="7">
        <f>D38*(1+Variables!$F$10/100)</f>
        <v>1591.3500000000001</v>
      </c>
      <c r="F38" s="7">
        <f>E38*(1+Variables!$F$10/100)</f>
        <v>1639.0905000000002</v>
      </c>
      <c r="G38" s="7">
        <f>F38*(1+Variables!$F$10/100)</f>
        <v>1688.2632150000004</v>
      </c>
      <c r="H38" s="7">
        <f>G38*(1+Variables!$F$10/100)</f>
        <v>1738.9111114500004</v>
      </c>
      <c r="I38" s="7">
        <f>H38*(1+Variables!$F$10/100)</f>
        <v>1791.0784447935005</v>
      </c>
      <c r="J38" s="7">
        <f>I38*(1+Variables!$F$10/100)</f>
        <v>1844.8107981373055</v>
      </c>
      <c r="K38" s="7">
        <f>J38*(1+Variables!$F$10/100)</f>
        <v>1900.1551220814247</v>
      </c>
      <c r="L38" s="7">
        <f>K38*(1+Variables!$F$10/100)</f>
        <v>1957.1597757438674</v>
      </c>
      <c r="M38" s="7">
        <f>L38*(1+Variables!$F$10/100)</f>
        <v>2015.8745690161834</v>
      </c>
      <c r="N38" s="7">
        <f>M38*(1+Variables!$F$10/100)</f>
        <v>2076.3508060866689</v>
      </c>
      <c r="O38" s="7">
        <f>N38*(1+Variables!$F$10/100)</f>
        <v>2138.641330269269</v>
      </c>
      <c r="P38" s="7">
        <f>O38*(1+Variables!$F$10/100)</f>
        <v>2202.8005701773473</v>
      </c>
      <c r="Q38" s="7">
        <f>P38*(1+Variables!$F$10/100)</f>
        <v>2268.8845872826678</v>
      </c>
      <c r="R38" s="7">
        <f>Q38*(1+Variables!$F$10/100)</f>
        <v>2336.951124901148</v>
      </c>
      <c r="S38" s="7">
        <f>R38*(1+Variables!$F$10/100)</f>
        <v>2407.0596586481824</v>
      </c>
      <c r="T38" s="7">
        <f>S38*(1+Variables!$F$10/100)</f>
        <v>2479.2714484076282</v>
      </c>
      <c r="U38" s="7">
        <f>T38*(1+Variables!$F$10/100)</f>
        <v>2553.6495918598571</v>
      </c>
      <c r="V38" s="7">
        <f>U38*(1+Variables!$F$10/100)</f>
        <v>2630.2590796156528</v>
      </c>
      <c r="W38" s="7">
        <f>V38*(1+Variables!$F$10/100)</f>
        <v>2709.1668520041226</v>
      </c>
      <c r="X38" s="7">
        <f>W38*(1+Variables!$F$10/100)</f>
        <v>2790.4418575642462</v>
      </c>
      <c r="Y38" s="7">
        <f>X38*(1+Variables!$F$10/100)</f>
        <v>2874.1551132911736</v>
      </c>
      <c r="Z38" s="7">
        <f>Y38*(1+Variables!$F$10/100)</f>
        <v>2960.379766689909</v>
      </c>
      <c r="AA38" s="7">
        <f>Z38*(1+Variables!$F$10/100)</f>
        <v>3049.1911596906066</v>
      </c>
      <c r="AB38" s="7">
        <f>AA38*(1+Variables!$F$10/100)</f>
        <v>3140.666894481325</v>
      </c>
      <c r="AC38" s="7">
        <f>AB38*(1+Variables!$F$10/100)</f>
        <v>3234.886901315765</v>
      </c>
      <c r="AD38" s="7">
        <f>AC38*(1+Variables!$F$10/100)</f>
        <v>3331.9335083552382</v>
      </c>
      <c r="AE38" s="7">
        <f>AD38*(1+Variables!$F$10/100)</f>
        <v>3431.8915136058954</v>
      </c>
      <c r="AF38" s="7">
        <f>AE38*(1+Variables!$F$10/100)</f>
        <v>3534.8482590140725</v>
      </c>
      <c r="AG38" s="7">
        <f>AF38*(1+Variables!$F$10/100)</f>
        <v>3640.893706784495</v>
      </c>
      <c r="AH38" s="7">
        <f>AG38*(1+Variables!$F$10/100)</f>
        <v>3750.1205179880299</v>
      </c>
      <c r="AI38" s="7">
        <f>AH38*(1+Variables!$F$10/100)</f>
        <v>3862.6241335276709</v>
      </c>
      <c r="AJ38" s="7">
        <f>AI38*(1+Variables!$F$10/100)</f>
        <v>3978.5028575335009</v>
      </c>
      <c r="AK38" s="7">
        <f>AJ38*(1+Variables!$F$10/100)</f>
        <v>4097.8579432595061</v>
      </c>
      <c r="AL38" s="7">
        <f>AK38*(1+Variables!$F$10/100)</f>
        <v>4220.7936815572912</v>
      </c>
      <c r="AM38" s="7">
        <f>AL38*(1+Variables!$F$10/100)</f>
        <v>4347.4174920040105</v>
      </c>
      <c r="AN38" s="7">
        <f>AM38*(1+Variables!$F$10/100)</f>
        <v>4477.8400167641312</v>
      </c>
      <c r="AO38" s="7">
        <f>AN38*(1+Variables!$F$10/100)</f>
        <v>4612.1752172670549</v>
      </c>
      <c r="AP38" s="7">
        <f>AO38*(1+Variables!$F$10/100)</f>
        <v>4750.5404737850668</v>
      </c>
      <c r="AQ38" s="7">
        <f>AP38*(1+Variables!$F$10/100)</f>
        <v>4893.0566879986191</v>
      </c>
      <c r="AR38" s="7">
        <f>AQ38*(1+Variables!$F$10/100)</f>
        <v>5039.8483886385775</v>
      </c>
    </row>
    <row r="39" spans="2:44" ht="15.75" thickBot="1" x14ac:dyDescent="0.3">
      <c r="B39" t="s">
        <v>46</v>
      </c>
      <c r="C39" s="9">
        <v>100</v>
      </c>
      <c r="D39" s="7">
        <f>C39*(1+Variables!$F$10/100)</f>
        <v>103</v>
      </c>
      <c r="E39" s="7">
        <f>D39*(1+Variables!$F$10/100)</f>
        <v>106.09</v>
      </c>
      <c r="F39" s="7">
        <f>E39*(1+Variables!$F$10/100)</f>
        <v>109.2727</v>
      </c>
      <c r="G39" s="7">
        <f>F39*(1+Variables!$F$10/100)</f>
        <v>112.550881</v>
      </c>
      <c r="H39" s="7">
        <f>G39*(1+Variables!$F$10/100)</f>
        <v>115.92740743</v>
      </c>
      <c r="I39" s="7">
        <f>H39*(1+Variables!$F$10/100)</f>
        <v>119.4052296529</v>
      </c>
      <c r="J39" s="7">
        <f>I39*(1+Variables!$F$10/100)</f>
        <v>122.987386542487</v>
      </c>
      <c r="K39" s="7">
        <f>J39*(1+Variables!$F$10/100)</f>
        <v>126.67700813876162</v>
      </c>
      <c r="L39" s="7">
        <f>K39*(1+Variables!$F$10/100)</f>
        <v>130.47731838292447</v>
      </c>
      <c r="M39" s="7">
        <f>L39*(1+Variables!$F$10/100)</f>
        <v>134.39163793441222</v>
      </c>
      <c r="N39" s="7">
        <f>M39*(1+Variables!$F$10/100)</f>
        <v>138.4233870724446</v>
      </c>
      <c r="O39" s="7">
        <f>N39*(1+Variables!$F$10/100)</f>
        <v>142.57608868461793</v>
      </c>
      <c r="P39" s="7">
        <f>O39*(1+Variables!$F$10/100)</f>
        <v>146.85337134515646</v>
      </c>
      <c r="Q39" s="7">
        <f>P39*(1+Variables!$F$10/100)</f>
        <v>151.25897248551115</v>
      </c>
      <c r="R39" s="7">
        <f>Q39*(1+Variables!$F$10/100)</f>
        <v>155.79674166007649</v>
      </c>
      <c r="S39" s="7">
        <f>R39*(1+Variables!$F$10/100)</f>
        <v>160.47064390987879</v>
      </c>
      <c r="T39" s="7">
        <f>S39*(1+Variables!$F$10/100)</f>
        <v>165.28476322717515</v>
      </c>
      <c r="U39" s="7">
        <f>T39*(1+Variables!$F$10/100)</f>
        <v>170.24330612399041</v>
      </c>
      <c r="V39" s="7">
        <f>U39*(1+Variables!$F$10/100)</f>
        <v>175.35060530771011</v>
      </c>
      <c r="W39" s="7">
        <f>V39*(1+Variables!$F$10/100)</f>
        <v>180.61112346694142</v>
      </c>
      <c r="X39" s="7">
        <f>W39*(1+Variables!$F$10/100)</f>
        <v>186.02945717094966</v>
      </c>
      <c r="Y39" s="7">
        <f>X39*(1+Variables!$F$10/100)</f>
        <v>191.61034088607815</v>
      </c>
      <c r="Z39" s="7">
        <f>Y39*(1+Variables!$F$10/100)</f>
        <v>197.35865111266051</v>
      </c>
      <c r="AA39" s="7">
        <f>Z39*(1+Variables!$F$10/100)</f>
        <v>203.27941064604033</v>
      </c>
      <c r="AB39" s="7">
        <f>AA39*(1+Variables!$F$10/100)</f>
        <v>209.37779296542155</v>
      </c>
      <c r="AC39" s="7">
        <f>AB39*(1+Variables!$F$10/100)</f>
        <v>215.6591267543842</v>
      </c>
      <c r="AD39" s="7">
        <f>AC39*(1+Variables!$F$10/100)</f>
        <v>222.12890055701573</v>
      </c>
      <c r="AE39" s="7">
        <f>AD39*(1+Variables!$F$10/100)</f>
        <v>228.79276757372619</v>
      </c>
      <c r="AF39" s="7">
        <f>AE39*(1+Variables!$F$10/100)</f>
        <v>235.65655060093798</v>
      </c>
      <c r="AG39" s="7">
        <f>AF39*(1+Variables!$F$10/100)</f>
        <v>242.72624711896611</v>
      </c>
      <c r="AH39" s="7">
        <f>AG39*(1+Variables!$F$10/100)</f>
        <v>250.00803453253511</v>
      </c>
      <c r="AI39" s="7">
        <f>AH39*(1+Variables!$F$10/100)</f>
        <v>257.50827556851118</v>
      </c>
      <c r="AJ39" s="7">
        <f>AI39*(1+Variables!$F$10/100)</f>
        <v>265.23352383556653</v>
      </c>
      <c r="AK39" s="7">
        <f>AJ39*(1+Variables!$F$10/100)</f>
        <v>273.19052955063353</v>
      </c>
      <c r="AL39" s="7">
        <f>AK39*(1+Variables!$F$10/100)</f>
        <v>281.38624543715252</v>
      </c>
      <c r="AM39" s="7">
        <f>AL39*(1+Variables!$F$10/100)</f>
        <v>289.82783280026712</v>
      </c>
      <c r="AN39" s="7">
        <f>AM39*(1+Variables!$F$10/100)</f>
        <v>298.52266778427514</v>
      </c>
      <c r="AO39" s="7">
        <f>AN39*(1+Variables!$F$10/100)</f>
        <v>307.47834781780341</v>
      </c>
      <c r="AP39" s="7">
        <f>AO39*(1+Variables!$F$10/100)</f>
        <v>316.70269825233754</v>
      </c>
      <c r="AQ39" s="7">
        <f>AP39*(1+Variables!$F$10/100)</f>
        <v>326.20377919990767</v>
      </c>
      <c r="AR39" s="7">
        <f>AQ39*(1+Variables!$F$10/100)</f>
        <v>335.98989257590489</v>
      </c>
    </row>
    <row r="40" spans="2:44" ht="15.75" thickBot="1" x14ac:dyDescent="0.3">
      <c r="B40" t="s">
        <v>47</v>
      </c>
      <c r="C40" s="9">
        <v>350</v>
      </c>
      <c r="D40" s="7">
        <f>C40*(1+Variables!$F$10/100)</f>
        <v>360.5</v>
      </c>
      <c r="E40" s="7">
        <f>D40*(1+Variables!$F$10/100)</f>
        <v>371.315</v>
      </c>
      <c r="F40" s="7">
        <f>E40*(1+Variables!$F$10/100)</f>
        <v>382.45445000000001</v>
      </c>
      <c r="G40" s="7">
        <f>F40*(1+Variables!$F$10/100)</f>
        <v>393.92808350000001</v>
      </c>
      <c r="H40" s="7">
        <f>G40*(1+Variables!$F$10/100)</f>
        <v>405.745926005</v>
      </c>
      <c r="I40" s="7">
        <f>H40*(1+Variables!$F$10/100)</f>
        <v>417.91830378514999</v>
      </c>
      <c r="J40" s="7">
        <f>I40*(1+Variables!$F$10/100)</f>
        <v>430.45585289870451</v>
      </c>
      <c r="K40" s="7">
        <f>J40*(1+Variables!$F$10/100)</f>
        <v>443.36952848566563</v>
      </c>
      <c r="L40" s="7">
        <f>K40*(1+Variables!$F$10/100)</f>
        <v>456.6706143402356</v>
      </c>
      <c r="M40" s="7">
        <f>L40*(1+Variables!$F$10/100)</f>
        <v>470.37073277044266</v>
      </c>
      <c r="N40" s="7">
        <f>M40*(1+Variables!$F$10/100)</f>
        <v>484.48185475355592</v>
      </c>
      <c r="O40" s="7">
        <f>N40*(1+Variables!$F$10/100)</f>
        <v>499.01631039616262</v>
      </c>
      <c r="P40" s="7">
        <f>O40*(1+Variables!$F$10/100)</f>
        <v>513.98679970804756</v>
      </c>
      <c r="Q40" s="7">
        <f>P40*(1+Variables!$F$10/100)</f>
        <v>529.40640369928894</v>
      </c>
      <c r="R40" s="7">
        <f>Q40*(1+Variables!$F$10/100)</f>
        <v>545.28859581026768</v>
      </c>
      <c r="S40" s="7">
        <f>R40*(1+Variables!$F$10/100)</f>
        <v>561.64725368457573</v>
      </c>
      <c r="T40" s="7">
        <f>S40*(1+Variables!$F$10/100)</f>
        <v>578.49667129511306</v>
      </c>
      <c r="U40" s="7">
        <f>T40*(1+Variables!$F$10/100)</f>
        <v>595.85157143396646</v>
      </c>
      <c r="V40" s="7">
        <f>U40*(1+Variables!$F$10/100)</f>
        <v>613.7271185769855</v>
      </c>
      <c r="W40" s="7">
        <f>V40*(1+Variables!$F$10/100)</f>
        <v>632.13893213429503</v>
      </c>
      <c r="X40" s="7">
        <f>W40*(1+Variables!$F$10/100)</f>
        <v>651.10310009832392</v>
      </c>
      <c r="Y40" s="7">
        <f>X40*(1+Variables!$F$10/100)</f>
        <v>670.63619310127365</v>
      </c>
      <c r="Z40" s="7">
        <f>Y40*(1+Variables!$F$10/100)</f>
        <v>690.75527889431191</v>
      </c>
      <c r="AA40" s="7">
        <f>Z40*(1+Variables!$F$10/100)</f>
        <v>711.47793726114128</v>
      </c>
      <c r="AB40" s="7">
        <f>AA40*(1+Variables!$F$10/100)</f>
        <v>732.82227537897552</v>
      </c>
      <c r="AC40" s="7">
        <f>AB40*(1+Variables!$F$10/100)</f>
        <v>754.8069436403448</v>
      </c>
      <c r="AD40" s="7">
        <f>AC40*(1+Variables!$F$10/100)</f>
        <v>777.4511519495552</v>
      </c>
      <c r="AE40" s="7">
        <f>AD40*(1+Variables!$F$10/100)</f>
        <v>800.7746865080419</v>
      </c>
      <c r="AF40" s="7">
        <f>AE40*(1+Variables!$F$10/100)</f>
        <v>824.7979271032832</v>
      </c>
      <c r="AG40" s="7">
        <f>AF40*(1+Variables!$F$10/100)</f>
        <v>849.54186491638177</v>
      </c>
      <c r="AH40" s="7">
        <f>AG40*(1+Variables!$F$10/100)</f>
        <v>875.02812086387326</v>
      </c>
      <c r="AI40" s="7">
        <f>AH40*(1+Variables!$F$10/100)</f>
        <v>901.27896448978947</v>
      </c>
      <c r="AJ40" s="7">
        <f>AI40*(1+Variables!$F$10/100)</f>
        <v>928.31733342448319</v>
      </c>
      <c r="AK40" s="7">
        <f>AJ40*(1+Variables!$F$10/100)</f>
        <v>956.16685342721769</v>
      </c>
      <c r="AL40" s="7">
        <f>AK40*(1+Variables!$F$10/100)</f>
        <v>984.85185903003423</v>
      </c>
      <c r="AM40" s="7">
        <f>AL40*(1+Variables!$F$10/100)</f>
        <v>1014.3974148009353</v>
      </c>
      <c r="AN40" s="7">
        <f>AM40*(1+Variables!$F$10/100)</f>
        <v>1044.8293372449634</v>
      </c>
      <c r="AO40" s="7">
        <f>AN40*(1+Variables!$F$10/100)</f>
        <v>1076.1742173623124</v>
      </c>
      <c r="AP40" s="7">
        <f>AO40*(1+Variables!$F$10/100)</f>
        <v>1108.4594438831818</v>
      </c>
      <c r="AQ40" s="7">
        <f>AP40*(1+Variables!$F$10/100)</f>
        <v>1141.7132271996772</v>
      </c>
      <c r="AR40" s="7">
        <f>AQ40*(1+Variables!$F$10/100)</f>
        <v>1175.9646240156676</v>
      </c>
    </row>
    <row r="41" spans="2:44" ht="15.75" thickBot="1" x14ac:dyDescent="0.3">
      <c r="B41" t="s">
        <v>51</v>
      </c>
      <c r="C41" s="9">
        <v>3000</v>
      </c>
      <c r="D41" s="7">
        <f>C41*(1+Variables!$F$10/100)</f>
        <v>3090</v>
      </c>
      <c r="E41" s="7">
        <f>D41*(1+Variables!$F$10/100)</f>
        <v>3182.7000000000003</v>
      </c>
      <c r="F41" s="7">
        <f>E41*(1+Variables!$F$10/100)</f>
        <v>3278.1810000000005</v>
      </c>
      <c r="G41" s="7">
        <f>F41*(1+Variables!$F$10/100)</f>
        <v>3376.5264300000008</v>
      </c>
      <c r="H41" s="7">
        <f>G41*(1+Variables!$F$10/100)</f>
        <v>3477.8222229000007</v>
      </c>
      <c r="I41" s="7">
        <f>H41*(1+Variables!$F$10/100)</f>
        <v>3582.1568895870009</v>
      </c>
      <c r="J41" s="7">
        <f>I41*(1+Variables!$F$10/100)</f>
        <v>3689.621596274611</v>
      </c>
      <c r="K41" s="7">
        <f>J41*(1+Variables!$F$10/100)</f>
        <v>3800.3102441628494</v>
      </c>
      <c r="L41" s="7">
        <f>K41*(1+Variables!$F$10/100)</f>
        <v>3914.3195514877348</v>
      </c>
      <c r="M41" s="7">
        <f>L41*(1+Variables!$F$10/100)</f>
        <v>4031.7491380323668</v>
      </c>
      <c r="N41" s="7">
        <f>M41*(1+Variables!$F$10/100)</f>
        <v>4152.7016121733377</v>
      </c>
      <c r="O41" s="7">
        <f>N41*(1+Variables!$F$10/100)</f>
        <v>4277.282660538538</v>
      </c>
      <c r="P41" s="7">
        <f>O41*(1+Variables!$F$10/100)</f>
        <v>4405.6011403546945</v>
      </c>
      <c r="Q41" s="7">
        <f>P41*(1+Variables!$F$10/100)</f>
        <v>4537.7691745653356</v>
      </c>
      <c r="R41" s="7">
        <f>Q41*(1+Variables!$F$10/100)</f>
        <v>4673.902249802296</v>
      </c>
      <c r="S41" s="7">
        <f>R41*(1+Variables!$F$10/100)</f>
        <v>4814.1193172963649</v>
      </c>
      <c r="T41" s="7">
        <f>S41*(1+Variables!$F$10/100)</f>
        <v>4958.5428968152564</v>
      </c>
      <c r="U41" s="7">
        <f>T41*(1+Variables!$F$10/100)</f>
        <v>5107.2991837197142</v>
      </c>
      <c r="V41" s="7">
        <f>U41*(1+Variables!$F$10/100)</f>
        <v>5260.5181592313056</v>
      </c>
      <c r="W41" s="7">
        <f>V41*(1+Variables!$F$10/100)</f>
        <v>5418.3337040082451</v>
      </c>
      <c r="X41" s="7">
        <f>W41*(1+Variables!$F$10/100)</f>
        <v>5580.8837151284924</v>
      </c>
      <c r="Y41" s="7">
        <f>X41*(1+Variables!$F$10/100)</f>
        <v>5748.3102265823472</v>
      </c>
      <c r="Z41" s="7">
        <f>Y41*(1+Variables!$F$10/100)</f>
        <v>5920.7595333798181</v>
      </c>
      <c r="AA41" s="7">
        <f>Z41*(1+Variables!$F$10/100)</f>
        <v>6098.3823193812132</v>
      </c>
      <c r="AB41" s="7">
        <f>AA41*(1+Variables!$F$10/100)</f>
        <v>6281.33378896265</v>
      </c>
      <c r="AC41" s="7">
        <f>AB41*(1+Variables!$F$10/100)</f>
        <v>6469.7738026315301</v>
      </c>
      <c r="AD41" s="7">
        <f>AC41*(1+Variables!$F$10/100)</f>
        <v>6663.8670167104765</v>
      </c>
      <c r="AE41" s="7">
        <f>AD41*(1+Variables!$F$10/100)</f>
        <v>6863.7830272117908</v>
      </c>
      <c r="AF41" s="7">
        <f>AE41*(1+Variables!$F$10/100)</f>
        <v>7069.696518028145</v>
      </c>
      <c r="AG41" s="7">
        <f>AF41*(1+Variables!$F$10/100)</f>
        <v>7281.7874135689899</v>
      </c>
      <c r="AH41" s="7">
        <f>AG41*(1+Variables!$F$10/100)</f>
        <v>7500.2410359760597</v>
      </c>
      <c r="AI41" s="7">
        <f>AH41*(1+Variables!$F$10/100)</f>
        <v>7725.2482670553418</v>
      </c>
      <c r="AJ41" s="7">
        <f>AI41*(1+Variables!$F$10/100)</f>
        <v>7957.0057150670018</v>
      </c>
      <c r="AK41" s="7">
        <f>AJ41*(1+Variables!$F$10/100)</f>
        <v>8195.7158865190122</v>
      </c>
      <c r="AL41" s="7">
        <f>AK41*(1+Variables!$F$10/100)</f>
        <v>8441.5873631145823</v>
      </c>
      <c r="AM41" s="7">
        <f>AL41*(1+Variables!$F$10/100)</f>
        <v>8694.8349840080209</v>
      </c>
      <c r="AN41" s="7">
        <f>AM41*(1+Variables!$F$10/100)</f>
        <v>8955.6800335282624</v>
      </c>
      <c r="AO41" s="7">
        <f>AN41*(1+Variables!$F$10/100)</f>
        <v>9224.3504345341098</v>
      </c>
      <c r="AP41" s="7">
        <f>AO41*(1+Variables!$F$10/100)</f>
        <v>9501.0809475701335</v>
      </c>
      <c r="AQ41" s="7">
        <f>AP41*(1+Variables!$F$10/100)</f>
        <v>9786.1133759972381</v>
      </c>
      <c r="AR41" s="7">
        <f>AQ41*(1+Variables!$F$10/100)</f>
        <v>10079.696777277155</v>
      </c>
    </row>
    <row r="42" spans="2:44" ht="15.75" thickBot="1" x14ac:dyDescent="0.3">
      <c r="B42" t="s">
        <v>39</v>
      </c>
      <c r="C42" s="9">
        <v>600</v>
      </c>
      <c r="D42" s="7">
        <f>C42*(1+Variables!$F$10/100)</f>
        <v>618</v>
      </c>
      <c r="E42" s="7">
        <f>D42*(1+Variables!$F$10/100)</f>
        <v>636.54</v>
      </c>
      <c r="F42" s="7">
        <f>E42*(1+Variables!$F$10/100)</f>
        <v>655.63620000000003</v>
      </c>
      <c r="G42" s="7">
        <f>F42*(1+Variables!$F$10/100)</f>
        <v>675.30528600000002</v>
      </c>
      <c r="H42" s="7">
        <f>G42*(1+Variables!$F$10/100)</f>
        <v>695.56444457999999</v>
      </c>
      <c r="I42" s="7">
        <f>H42*(1+Variables!$F$10/100)</f>
        <v>716.43137791740003</v>
      </c>
      <c r="J42" s="7">
        <f>I42*(1+Variables!$F$10/100)</f>
        <v>737.92431925492201</v>
      </c>
      <c r="K42" s="7">
        <f>J42*(1+Variables!$F$10/100)</f>
        <v>760.06204883256964</v>
      </c>
      <c r="L42" s="7">
        <f>K42*(1+Variables!$F$10/100)</f>
        <v>782.86391029754679</v>
      </c>
      <c r="M42" s="7">
        <f>L42*(1+Variables!$F$10/100)</f>
        <v>806.34982760647324</v>
      </c>
      <c r="N42" s="7">
        <f>M42*(1+Variables!$F$10/100)</f>
        <v>830.54032243466747</v>
      </c>
      <c r="O42" s="7">
        <f>N42*(1+Variables!$F$10/100)</f>
        <v>855.45653210770752</v>
      </c>
      <c r="P42" s="7">
        <f>O42*(1+Variables!$F$10/100)</f>
        <v>881.12022807093877</v>
      </c>
      <c r="Q42" s="7">
        <f>P42*(1+Variables!$F$10/100)</f>
        <v>907.55383491306691</v>
      </c>
      <c r="R42" s="7">
        <f>Q42*(1+Variables!$F$10/100)</f>
        <v>934.7804499604589</v>
      </c>
      <c r="S42" s="7">
        <f>R42*(1+Variables!$F$10/100)</f>
        <v>962.82386345927273</v>
      </c>
      <c r="T42" s="7">
        <f>S42*(1+Variables!$F$10/100)</f>
        <v>991.70857936305094</v>
      </c>
      <c r="U42" s="7">
        <f>T42*(1+Variables!$F$10/100)</f>
        <v>1021.4598367439424</v>
      </c>
      <c r="V42" s="7">
        <f>U42*(1+Variables!$F$10/100)</f>
        <v>1052.1036318462607</v>
      </c>
      <c r="W42" s="7">
        <f>V42*(1+Variables!$F$10/100)</f>
        <v>1083.6667408016485</v>
      </c>
      <c r="X42" s="7">
        <f>W42*(1+Variables!$F$10/100)</f>
        <v>1116.176743025698</v>
      </c>
      <c r="Y42" s="7">
        <f>X42*(1+Variables!$F$10/100)</f>
        <v>1149.6620453164689</v>
      </c>
      <c r="Z42" s="7">
        <f>Y42*(1+Variables!$F$10/100)</f>
        <v>1184.1519066759631</v>
      </c>
      <c r="AA42" s="7">
        <f>Z42*(1+Variables!$F$10/100)</f>
        <v>1219.676463876242</v>
      </c>
      <c r="AB42" s="7">
        <f>AA42*(1+Variables!$F$10/100)</f>
        <v>1256.2667577925292</v>
      </c>
      <c r="AC42" s="7">
        <f>AB42*(1+Variables!$F$10/100)</f>
        <v>1293.9547605263051</v>
      </c>
      <c r="AD42" s="7">
        <f>AC42*(1+Variables!$F$10/100)</f>
        <v>1332.7734033420943</v>
      </c>
      <c r="AE42" s="7">
        <f>AD42*(1+Variables!$F$10/100)</f>
        <v>1372.7566054423571</v>
      </c>
      <c r="AF42" s="7">
        <f>AE42*(1+Variables!$F$10/100)</f>
        <v>1413.9393036056279</v>
      </c>
      <c r="AG42" s="7">
        <f>AF42*(1+Variables!$F$10/100)</f>
        <v>1456.3574827137968</v>
      </c>
      <c r="AH42" s="7">
        <f>AG42*(1+Variables!$F$10/100)</f>
        <v>1500.0482071952108</v>
      </c>
      <c r="AI42" s="7">
        <f>AH42*(1+Variables!$F$10/100)</f>
        <v>1545.0496534110671</v>
      </c>
      <c r="AJ42" s="7">
        <f>AI42*(1+Variables!$F$10/100)</f>
        <v>1591.4011430133992</v>
      </c>
      <c r="AK42" s="7">
        <f>AJ42*(1+Variables!$F$10/100)</f>
        <v>1639.1431773038012</v>
      </c>
      <c r="AL42" s="7">
        <f>AK42*(1+Variables!$F$10/100)</f>
        <v>1688.3174726229151</v>
      </c>
      <c r="AM42" s="7">
        <f>AL42*(1+Variables!$F$10/100)</f>
        <v>1738.9669968016026</v>
      </c>
      <c r="AN42" s="7">
        <f>AM42*(1+Variables!$F$10/100)</f>
        <v>1791.1360067056507</v>
      </c>
      <c r="AO42" s="7">
        <f>AN42*(1+Variables!$F$10/100)</f>
        <v>1844.8700869068202</v>
      </c>
      <c r="AP42" s="7">
        <f>AO42*(1+Variables!$F$10/100)</f>
        <v>1900.2161895140248</v>
      </c>
      <c r="AQ42" s="7">
        <f>AP42*(1+Variables!$F$10/100)</f>
        <v>1957.2226751994456</v>
      </c>
      <c r="AR42" s="7">
        <f>AQ42*(1+Variables!$F$10/100)</f>
        <v>2015.939355455429</v>
      </c>
    </row>
    <row r="43" spans="2:44" ht="15.75" thickBot="1" x14ac:dyDescent="0.3">
      <c r="B43" t="s">
        <v>40</v>
      </c>
      <c r="C43" s="9">
        <v>400</v>
      </c>
      <c r="D43" s="7">
        <f>C43*(1+Variables!$F$10/100)</f>
        <v>412</v>
      </c>
      <c r="E43" s="7">
        <f>D43*(1+Variables!$F$10/100)</f>
        <v>424.36</v>
      </c>
      <c r="F43" s="7">
        <f>E43*(1+Variables!$F$10/100)</f>
        <v>437.0908</v>
      </c>
      <c r="G43" s="7">
        <f>F43*(1+Variables!$F$10/100)</f>
        <v>450.20352400000002</v>
      </c>
      <c r="H43" s="7">
        <f>G43*(1+Variables!$F$10/100)</f>
        <v>463.70962972000001</v>
      </c>
      <c r="I43" s="7">
        <f>H43*(1+Variables!$F$10/100)</f>
        <v>477.62091861160002</v>
      </c>
      <c r="J43" s="7">
        <f>I43*(1+Variables!$F$10/100)</f>
        <v>491.94954616994801</v>
      </c>
      <c r="K43" s="7">
        <f>J43*(1+Variables!$F$10/100)</f>
        <v>506.70803255504649</v>
      </c>
      <c r="L43" s="7">
        <f>K43*(1+Variables!$F$10/100)</f>
        <v>521.90927353169786</v>
      </c>
      <c r="M43" s="7">
        <f>L43*(1+Variables!$F$10/100)</f>
        <v>537.56655173764887</v>
      </c>
      <c r="N43" s="7">
        <f>M43*(1+Variables!$F$10/100)</f>
        <v>553.69354828977839</v>
      </c>
      <c r="O43" s="7">
        <f>N43*(1+Variables!$F$10/100)</f>
        <v>570.30435473847172</v>
      </c>
      <c r="P43" s="7">
        <f>O43*(1+Variables!$F$10/100)</f>
        <v>587.41348538062584</v>
      </c>
      <c r="Q43" s="7">
        <f>P43*(1+Variables!$F$10/100)</f>
        <v>605.03588994204461</v>
      </c>
      <c r="R43" s="7">
        <f>Q43*(1+Variables!$F$10/100)</f>
        <v>623.18696664030597</v>
      </c>
      <c r="S43" s="7">
        <f>R43*(1+Variables!$F$10/100)</f>
        <v>641.88257563951515</v>
      </c>
      <c r="T43" s="7">
        <f>S43*(1+Variables!$F$10/100)</f>
        <v>661.13905290870059</v>
      </c>
      <c r="U43" s="7">
        <f>T43*(1+Variables!$F$10/100)</f>
        <v>680.97322449596163</v>
      </c>
      <c r="V43" s="7">
        <f>U43*(1+Variables!$F$10/100)</f>
        <v>701.40242123084045</v>
      </c>
      <c r="W43" s="7">
        <f>V43*(1+Variables!$F$10/100)</f>
        <v>722.44449386776569</v>
      </c>
      <c r="X43" s="7">
        <f>W43*(1+Variables!$F$10/100)</f>
        <v>744.11782868379862</v>
      </c>
      <c r="Y43" s="7">
        <f>X43*(1+Variables!$F$10/100)</f>
        <v>766.44136354431259</v>
      </c>
      <c r="Z43" s="7">
        <f>Y43*(1+Variables!$F$10/100)</f>
        <v>789.43460445064204</v>
      </c>
      <c r="AA43" s="7">
        <f>Z43*(1+Variables!$F$10/100)</f>
        <v>813.11764258416133</v>
      </c>
      <c r="AB43" s="7">
        <f>AA43*(1+Variables!$F$10/100)</f>
        <v>837.51117186168619</v>
      </c>
      <c r="AC43" s="7">
        <f>AB43*(1+Variables!$F$10/100)</f>
        <v>862.63650701753681</v>
      </c>
      <c r="AD43" s="7">
        <f>AC43*(1+Variables!$F$10/100)</f>
        <v>888.5156022280629</v>
      </c>
      <c r="AE43" s="7">
        <f>AD43*(1+Variables!$F$10/100)</f>
        <v>915.17107029490478</v>
      </c>
      <c r="AF43" s="7">
        <f>AE43*(1+Variables!$F$10/100)</f>
        <v>942.6262024037519</v>
      </c>
      <c r="AG43" s="7">
        <f>AF43*(1+Variables!$F$10/100)</f>
        <v>970.90498847586446</v>
      </c>
      <c r="AH43" s="7">
        <f>AG43*(1+Variables!$F$10/100)</f>
        <v>1000.0321381301404</v>
      </c>
      <c r="AI43" s="7">
        <f>AH43*(1+Variables!$F$10/100)</f>
        <v>1030.0331022740447</v>
      </c>
      <c r="AJ43" s="7">
        <f>AI43*(1+Variables!$F$10/100)</f>
        <v>1060.9340953422661</v>
      </c>
      <c r="AK43" s="7">
        <f>AJ43*(1+Variables!$F$10/100)</f>
        <v>1092.7621182025341</v>
      </c>
      <c r="AL43" s="7">
        <f>AK43*(1+Variables!$F$10/100)</f>
        <v>1125.5449817486101</v>
      </c>
      <c r="AM43" s="7">
        <f>AL43*(1+Variables!$F$10/100)</f>
        <v>1159.3113312010685</v>
      </c>
      <c r="AN43" s="7">
        <f>AM43*(1+Variables!$F$10/100)</f>
        <v>1194.0906711371006</v>
      </c>
      <c r="AO43" s="7">
        <f>AN43*(1+Variables!$F$10/100)</f>
        <v>1229.9133912712136</v>
      </c>
      <c r="AP43" s="7">
        <f>AO43*(1+Variables!$F$10/100)</f>
        <v>1266.8107930093502</v>
      </c>
      <c r="AQ43" s="7">
        <f>AP43*(1+Variables!$F$10/100)</f>
        <v>1304.8151167996307</v>
      </c>
      <c r="AR43" s="7">
        <f>AQ43*(1+Variables!$F$10/100)</f>
        <v>1343.9595703036196</v>
      </c>
    </row>
    <row r="44" spans="2:44" ht="15.75" thickBot="1" x14ac:dyDescent="0.3">
      <c r="B44" t="s">
        <v>41</v>
      </c>
      <c r="C44" s="9">
        <v>600</v>
      </c>
      <c r="D44" s="7">
        <f>C44*(1+Variables!$F$10/100)</f>
        <v>618</v>
      </c>
      <c r="E44" s="7">
        <f>D44*(1+Variables!$F$10/100)</f>
        <v>636.54</v>
      </c>
      <c r="F44" s="7">
        <f>E44*(1+Variables!$F$10/100)</f>
        <v>655.63620000000003</v>
      </c>
      <c r="G44" s="7">
        <f>F44*(1+Variables!$F$10/100)</f>
        <v>675.30528600000002</v>
      </c>
      <c r="H44" s="7">
        <f>G44*(1+Variables!$F$10/100)</f>
        <v>695.56444457999999</v>
      </c>
      <c r="I44" s="7">
        <f>H44*(1+Variables!$F$10/100)</f>
        <v>716.43137791740003</v>
      </c>
      <c r="J44" s="7">
        <f>I44*(1+Variables!$F$10/100)</f>
        <v>737.92431925492201</v>
      </c>
      <c r="K44" s="7">
        <f>J44*(1+Variables!$F$10/100)</f>
        <v>760.06204883256964</v>
      </c>
      <c r="L44" s="7">
        <f>K44*(1+Variables!$F$10/100)</f>
        <v>782.86391029754679</v>
      </c>
      <c r="M44" s="7">
        <f>L44*(1+Variables!$F$10/100)</f>
        <v>806.34982760647324</v>
      </c>
      <c r="N44" s="7">
        <f>M44*(1+Variables!$F$10/100)</f>
        <v>830.54032243466747</v>
      </c>
      <c r="O44" s="7">
        <f>N44*(1+Variables!$F$10/100)</f>
        <v>855.45653210770752</v>
      </c>
      <c r="P44" s="7">
        <f>O44*(1+Variables!$F$10/100)</f>
        <v>881.12022807093877</v>
      </c>
      <c r="Q44" s="7">
        <f>P44*(1+Variables!$F$10/100)</f>
        <v>907.55383491306691</v>
      </c>
      <c r="R44" s="7">
        <f>Q44*(1+Variables!$F$10/100)</f>
        <v>934.7804499604589</v>
      </c>
      <c r="S44" s="7">
        <f>R44*(1+Variables!$F$10/100)</f>
        <v>962.82386345927273</v>
      </c>
      <c r="T44" s="7">
        <f>S44*(1+Variables!$F$10/100)</f>
        <v>991.70857936305094</v>
      </c>
      <c r="U44" s="7">
        <f>T44*(1+Variables!$F$10/100)</f>
        <v>1021.4598367439424</v>
      </c>
      <c r="V44" s="7">
        <f>U44*(1+Variables!$F$10/100)</f>
        <v>1052.1036318462607</v>
      </c>
      <c r="W44" s="7">
        <f>V44*(1+Variables!$F$10/100)</f>
        <v>1083.6667408016485</v>
      </c>
      <c r="X44" s="7">
        <f>W44*(1+Variables!$F$10/100)</f>
        <v>1116.176743025698</v>
      </c>
      <c r="Y44" s="7">
        <f>X44*(1+Variables!$F$10/100)</f>
        <v>1149.6620453164689</v>
      </c>
      <c r="Z44" s="7">
        <f>Y44*(1+Variables!$F$10/100)</f>
        <v>1184.1519066759631</v>
      </c>
      <c r="AA44" s="7">
        <f>Z44*(1+Variables!$F$10/100)</f>
        <v>1219.676463876242</v>
      </c>
      <c r="AB44" s="7">
        <f>AA44*(1+Variables!$F$10/100)</f>
        <v>1256.2667577925292</v>
      </c>
      <c r="AC44" s="7">
        <f>AB44*(1+Variables!$F$10/100)</f>
        <v>1293.9547605263051</v>
      </c>
      <c r="AD44" s="7">
        <f>AC44*(1+Variables!$F$10/100)</f>
        <v>1332.7734033420943</v>
      </c>
      <c r="AE44" s="7">
        <f>AD44*(1+Variables!$F$10/100)</f>
        <v>1372.7566054423571</v>
      </c>
      <c r="AF44" s="7">
        <f>AE44*(1+Variables!$F$10/100)</f>
        <v>1413.9393036056279</v>
      </c>
      <c r="AG44" s="7">
        <f>AF44*(1+Variables!$F$10/100)</f>
        <v>1456.3574827137968</v>
      </c>
      <c r="AH44" s="7">
        <f>AG44*(1+Variables!$F$10/100)</f>
        <v>1500.0482071952108</v>
      </c>
      <c r="AI44" s="7">
        <f>AH44*(1+Variables!$F$10/100)</f>
        <v>1545.0496534110671</v>
      </c>
      <c r="AJ44" s="7">
        <f>AI44*(1+Variables!$F$10/100)</f>
        <v>1591.4011430133992</v>
      </c>
      <c r="AK44" s="7">
        <f>AJ44*(1+Variables!$F$10/100)</f>
        <v>1639.1431773038012</v>
      </c>
      <c r="AL44" s="7">
        <f>AK44*(1+Variables!$F$10/100)</f>
        <v>1688.3174726229151</v>
      </c>
      <c r="AM44" s="7">
        <f>AL44*(1+Variables!$F$10/100)</f>
        <v>1738.9669968016026</v>
      </c>
      <c r="AN44" s="7">
        <f>AM44*(1+Variables!$F$10/100)</f>
        <v>1791.1360067056507</v>
      </c>
      <c r="AO44" s="7">
        <f>AN44*(1+Variables!$F$10/100)</f>
        <v>1844.8700869068202</v>
      </c>
      <c r="AP44" s="7">
        <f>AO44*(1+Variables!$F$10/100)</f>
        <v>1900.2161895140248</v>
      </c>
      <c r="AQ44" s="7">
        <f>AP44*(1+Variables!$F$10/100)</f>
        <v>1957.2226751994456</v>
      </c>
      <c r="AR44" s="7">
        <f>AQ44*(1+Variables!$F$10/100)</f>
        <v>2015.939355455429</v>
      </c>
    </row>
    <row r="45" spans="2:44" ht="15.75" thickBot="1" x14ac:dyDescent="0.3">
      <c r="B45" t="s">
        <v>42</v>
      </c>
      <c r="C45" s="9">
        <v>350</v>
      </c>
      <c r="D45" s="7">
        <f>C45*(1+Variables!$F$10/100)</f>
        <v>360.5</v>
      </c>
      <c r="E45" s="7">
        <f>D45*(1+Variables!$F$10/100)</f>
        <v>371.315</v>
      </c>
      <c r="F45" s="7">
        <f>E45*(1+Variables!$F$10/100)</f>
        <v>382.45445000000001</v>
      </c>
      <c r="G45" s="7">
        <f>F45*(1+Variables!$F$10/100)</f>
        <v>393.92808350000001</v>
      </c>
      <c r="H45" s="7">
        <f>G45*(1+Variables!$F$10/100)</f>
        <v>405.745926005</v>
      </c>
      <c r="I45" s="7">
        <f>H45*(1+Variables!$F$10/100)</f>
        <v>417.91830378514999</v>
      </c>
      <c r="J45" s="7">
        <f>I45*(1+Variables!$F$10/100)</f>
        <v>430.45585289870451</v>
      </c>
      <c r="K45" s="7">
        <f>J45*(1+Variables!$F$10/100)</f>
        <v>443.36952848566563</v>
      </c>
      <c r="L45" s="7">
        <f>K45*(1+Variables!$F$10/100)</f>
        <v>456.6706143402356</v>
      </c>
      <c r="M45" s="7">
        <f>L45*(1+Variables!$F$10/100)</f>
        <v>470.37073277044266</v>
      </c>
      <c r="N45" s="7">
        <f>M45*(1+Variables!$F$10/100)</f>
        <v>484.48185475355592</v>
      </c>
      <c r="O45" s="7">
        <f>N45*(1+Variables!$F$10/100)</f>
        <v>499.01631039616262</v>
      </c>
      <c r="P45" s="7">
        <f>O45*(1+Variables!$F$10/100)</f>
        <v>513.98679970804756</v>
      </c>
      <c r="Q45" s="7">
        <f>P45*(1+Variables!$F$10/100)</f>
        <v>529.40640369928894</v>
      </c>
      <c r="R45" s="7">
        <f>Q45*(1+Variables!$F$10/100)</f>
        <v>545.28859581026768</v>
      </c>
      <c r="S45" s="7">
        <f>R45*(1+Variables!$F$10/100)</f>
        <v>561.64725368457573</v>
      </c>
      <c r="T45" s="7">
        <f>S45*(1+Variables!$F$10/100)</f>
        <v>578.49667129511306</v>
      </c>
      <c r="U45" s="7">
        <f>T45*(1+Variables!$F$10/100)</f>
        <v>595.85157143396646</v>
      </c>
      <c r="V45" s="7">
        <f>U45*(1+Variables!$F$10/100)</f>
        <v>613.7271185769855</v>
      </c>
      <c r="W45" s="7">
        <f>V45*(1+Variables!$F$10/100)</f>
        <v>632.13893213429503</v>
      </c>
      <c r="X45" s="7">
        <f>W45*(1+Variables!$F$10/100)</f>
        <v>651.10310009832392</v>
      </c>
      <c r="Y45" s="7">
        <f>X45*(1+Variables!$F$10/100)</f>
        <v>670.63619310127365</v>
      </c>
      <c r="Z45" s="7">
        <f>Y45*(1+Variables!$F$10/100)</f>
        <v>690.75527889431191</v>
      </c>
      <c r="AA45" s="7">
        <f>Z45*(1+Variables!$F$10/100)</f>
        <v>711.47793726114128</v>
      </c>
      <c r="AB45" s="7">
        <f>AA45*(1+Variables!$F$10/100)</f>
        <v>732.82227537897552</v>
      </c>
      <c r="AC45" s="7">
        <f>AB45*(1+Variables!$F$10/100)</f>
        <v>754.8069436403448</v>
      </c>
      <c r="AD45" s="7">
        <f>AC45*(1+Variables!$F$10/100)</f>
        <v>777.4511519495552</v>
      </c>
      <c r="AE45" s="7">
        <f>AD45*(1+Variables!$F$10/100)</f>
        <v>800.7746865080419</v>
      </c>
      <c r="AF45" s="7">
        <f>AE45*(1+Variables!$F$10/100)</f>
        <v>824.7979271032832</v>
      </c>
      <c r="AG45" s="7">
        <f>AF45*(1+Variables!$F$10/100)</f>
        <v>849.54186491638177</v>
      </c>
      <c r="AH45" s="7">
        <f>AG45*(1+Variables!$F$10/100)</f>
        <v>875.02812086387326</v>
      </c>
      <c r="AI45" s="7">
        <f>AH45*(1+Variables!$F$10/100)</f>
        <v>901.27896448978947</v>
      </c>
      <c r="AJ45" s="7">
        <f>AI45*(1+Variables!$F$10/100)</f>
        <v>928.31733342448319</v>
      </c>
      <c r="AK45" s="7">
        <f>AJ45*(1+Variables!$F$10/100)</f>
        <v>956.16685342721769</v>
      </c>
      <c r="AL45" s="7">
        <f>AK45*(1+Variables!$F$10/100)</f>
        <v>984.85185903003423</v>
      </c>
      <c r="AM45" s="7">
        <f>AL45*(1+Variables!$F$10/100)</f>
        <v>1014.3974148009353</v>
      </c>
      <c r="AN45" s="7">
        <f>AM45*(1+Variables!$F$10/100)</f>
        <v>1044.8293372449634</v>
      </c>
      <c r="AO45" s="7">
        <f>AN45*(1+Variables!$F$10/100)</f>
        <v>1076.1742173623124</v>
      </c>
      <c r="AP45" s="7">
        <f>AO45*(1+Variables!$F$10/100)</f>
        <v>1108.4594438831818</v>
      </c>
      <c r="AQ45" s="7">
        <f>AP45*(1+Variables!$F$10/100)</f>
        <v>1141.7132271996772</v>
      </c>
      <c r="AR45" s="7">
        <f>AQ45*(1+Variables!$F$10/100)</f>
        <v>1175.9646240156676</v>
      </c>
    </row>
    <row r="46" spans="2:44" ht="15.75" thickBot="1" x14ac:dyDescent="0.3">
      <c r="B46" t="s">
        <v>45</v>
      </c>
      <c r="C46" s="9">
        <v>500</v>
      </c>
      <c r="D46" s="7">
        <f>C46*(1+Variables!$F$10/100)</f>
        <v>515</v>
      </c>
      <c r="E46" s="7">
        <f>D46*(1+Variables!$F$10/100)</f>
        <v>530.45000000000005</v>
      </c>
      <c r="F46" s="7">
        <f>E46*(1+Variables!$F$10/100)</f>
        <v>546.36350000000004</v>
      </c>
      <c r="G46" s="7">
        <f>F46*(1+Variables!$F$10/100)</f>
        <v>562.75440500000002</v>
      </c>
      <c r="H46" s="7">
        <f>G46*(1+Variables!$F$10/100)</f>
        <v>579.63703715000008</v>
      </c>
      <c r="I46" s="7">
        <f>H46*(1+Variables!$F$10/100)</f>
        <v>597.02614826450008</v>
      </c>
      <c r="J46" s="7">
        <f>I46*(1+Variables!$F$10/100)</f>
        <v>614.93693271243512</v>
      </c>
      <c r="K46" s="7">
        <f>J46*(1+Variables!$F$10/100)</f>
        <v>633.38504069380815</v>
      </c>
      <c r="L46" s="7">
        <f>K46*(1+Variables!$F$10/100)</f>
        <v>652.38659191462239</v>
      </c>
      <c r="M46" s="7">
        <f>L46*(1+Variables!$F$10/100)</f>
        <v>671.95818967206105</v>
      </c>
      <c r="N46" s="7">
        <f>M46*(1+Variables!$F$10/100)</f>
        <v>692.11693536222288</v>
      </c>
      <c r="O46" s="7">
        <f>N46*(1+Variables!$F$10/100)</f>
        <v>712.88044342308956</v>
      </c>
      <c r="P46" s="7">
        <f>O46*(1+Variables!$F$10/100)</f>
        <v>734.2668567257823</v>
      </c>
      <c r="Q46" s="7">
        <f>P46*(1+Variables!$F$10/100)</f>
        <v>756.29486242755581</v>
      </c>
      <c r="R46" s="7">
        <f>Q46*(1+Variables!$F$10/100)</f>
        <v>778.98370830038255</v>
      </c>
      <c r="S46" s="7">
        <f>R46*(1+Variables!$F$10/100)</f>
        <v>802.353219549394</v>
      </c>
      <c r="T46" s="7">
        <f>S46*(1+Variables!$F$10/100)</f>
        <v>826.42381613587588</v>
      </c>
      <c r="U46" s="7">
        <f>T46*(1+Variables!$F$10/100)</f>
        <v>851.21653061995221</v>
      </c>
      <c r="V46" s="7">
        <f>U46*(1+Variables!$F$10/100)</f>
        <v>876.75302653855078</v>
      </c>
      <c r="W46" s="7">
        <f>V46*(1+Variables!$F$10/100)</f>
        <v>903.05561733470734</v>
      </c>
      <c r="X46" s="7">
        <f>W46*(1+Variables!$F$10/100)</f>
        <v>930.14728585474859</v>
      </c>
      <c r="Y46" s="7">
        <f>X46*(1+Variables!$F$10/100)</f>
        <v>958.05170443039106</v>
      </c>
      <c r="Z46" s="7">
        <f>Y46*(1+Variables!$F$10/100)</f>
        <v>986.79325556330286</v>
      </c>
      <c r="AA46" s="7">
        <f>Z46*(1+Variables!$F$10/100)</f>
        <v>1016.397053230202</v>
      </c>
      <c r="AB46" s="7">
        <f>AA46*(1+Variables!$F$10/100)</f>
        <v>1046.8889648271081</v>
      </c>
      <c r="AC46" s="7">
        <f>AB46*(1+Variables!$F$10/100)</f>
        <v>1078.2956337719213</v>
      </c>
      <c r="AD46" s="7">
        <f>AC46*(1+Variables!$F$10/100)</f>
        <v>1110.6445027850789</v>
      </c>
      <c r="AE46" s="7">
        <f>AD46*(1+Variables!$F$10/100)</f>
        <v>1143.9638378686313</v>
      </c>
      <c r="AF46" s="7">
        <f>AE46*(1+Variables!$F$10/100)</f>
        <v>1178.2827530046902</v>
      </c>
      <c r="AG46" s="7">
        <f>AF46*(1+Variables!$F$10/100)</f>
        <v>1213.631235594831</v>
      </c>
      <c r="AH46" s="7">
        <f>AG46*(1+Variables!$F$10/100)</f>
        <v>1250.040172662676</v>
      </c>
      <c r="AI46" s="7">
        <f>AH46*(1+Variables!$F$10/100)</f>
        <v>1287.5413778425564</v>
      </c>
      <c r="AJ46" s="7">
        <f>AI46*(1+Variables!$F$10/100)</f>
        <v>1326.1676191778331</v>
      </c>
      <c r="AK46" s="7">
        <f>AJ46*(1+Variables!$F$10/100)</f>
        <v>1365.9526477531681</v>
      </c>
      <c r="AL46" s="7">
        <f>AK46*(1+Variables!$F$10/100)</f>
        <v>1406.9312271857632</v>
      </c>
      <c r="AM46" s="7">
        <f>AL46*(1+Variables!$F$10/100)</f>
        <v>1449.1391640013362</v>
      </c>
      <c r="AN46" s="7">
        <f>AM46*(1+Variables!$F$10/100)</f>
        <v>1492.6133389213762</v>
      </c>
      <c r="AO46" s="7">
        <f>AN46*(1+Variables!$F$10/100)</f>
        <v>1537.3917390890176</v>
      </c>
      <c r="AP46" s="7">
        <f>AO46*(1+Variables!$F$10/100)</f>
        <v>1583.5134912616882</v>
      </c>
      <c r="AQ46" s="7">
        <f>AP46*(1+Variables!$F$10/100)</f>
        <v>1631.0188959995389</v>
      </c>
      <c r="AR46" s="7">
        <f>AQ46*(1+Variables!$F$10/100)</f>
        <v>1679.9494628795251</v>
      </c>
    </row>
    <row r="47" spans="2:44" ht="15.75" thickBot="1" x14ac:dyDescent="0.3">
      <c r="B47" t="s">
        <v>43</v>
      </c>
      <c r="C47" s="9">
        <v>500</v>
      </c>
      <c r="D47" s="7">
        <f>C47*(1+Variables!$F$10/100)</f>
        <v>515</v>
      </c>
      <c r="E47" s="7">
        <f>D47*(1+Variables!$F$10/100)</f>
        <v>530.45000000000005</v>
      </c>
      <c r="F47" s="7">
        <f>E47*(1+Variables!$F$10/100)</f>
        <v>546.36350000000004</v>
      </c>
      <c r="G47" s="7">
        <f>F47*(1+Variables!$F$10/100)</f>
        <v>562.75440500000002</v>
      </c>
      <c r="H47" s="7">
        <f>G47*(1+Variables!$F$10/100)</f>
        <v>579.63703715000008</v>
      </c>
      <c r="I47" s="7">
        <f>H47*(1+Variables!$F$10/100)</f>
        <v>597.02614826450008</v>
      </c>
      <c r="J47" s="7">
        <f>I47*(1+Variables!$F$10/100)</f>
        <v>614.93693271243512</v>
      </c>
      <c r="K47" s="7">
        <f>J47*(1+Variables!$F$10/100)</f>
        <v>633.38504069380815</v>
      </c>
      <c r="L47" s="7">
        <f>K47*(1+Variables!$F$10/100)</f>
        <v>652.38659191462239</v>
      </c>
      <c r="M47" s="7">
        <f>L47*(1+Variables!$F$10/100)</f>
        <v>671.95818967206105</v>
      </c>
      <c r="N47" s="7">
        <f>M47*(1+Variables!$F$10/100)</f>
        <v>692.11693536222288</v>
      </c>
      <c r="O47" s="7">
        <f>N47*(1+Variables!$F$10/100)</f>
        <v>712.88044342308956</v>
      </c>
      <c r="P47" s="7">
        <f>O47*(1+Variables!$F$10/100)</f>
        <v>734.2668567257823</v>
      </c>
      <c r="Q47" s="7">
        <f>P47*(1+Variables!$F$10/100)</f>
        <v>756.29486242755581</v>
      </c>
      <c r="R47" s="7">
        <f>Q47*(1+Variables!$F$10/100)</f>
        <v>778.98370830038255</v>
      </c>
      <c r="S47" s="7">
        <f>R47*(1+Variables!$F$10/100)</f>
        <v>802.353219549394</v>
      </c>
      <c r="T47" s="7">
        <f>S47*(1+Variables!$F$10/100)</f>
        <v>826.42381613587588</v>
      </c>
      <c r="U47" s="7">
        <f>T47*(1+Variables!$F$10/100)</f>
        <v>851.21653061995221</v>
      </c>
      <c r="V47" s="7">
        <f>U47*(1+Variables!$F$10/100)</f>
        <v>876.75302653855078</v>
      </c>
      <c r="W47" s="7">
        <f>V47*(1+Variables!$F$10/100)</f>
        <v>903.05561733470734</v>
      </c>
      <c r="X47" s="7">
        <f>W47*(1+Variables!$F$10/100)</f>
        <v>930.14728585474859</v>
      </c>
      <c r="Y47" s="7">
        <f>X47*(1+Variables!$F$10/100)</f>
        <v>958.05170443039106</v>
      </c>
      <c r="Z47" s="7">
        <f>Y47*(1+Variables!$F$10/100)</f>
        <v>986.79325556330286</v>
      </c>
      <c r="AA47" s="7">
        <f>Z47*(1+Variables!$F$10/100)</f>
        <v>1016.397053230202</v>
      </c>
      <c r="AB47" s="7">
        <f>AA47*(1+Variables!$F$10/100)</f>
        <v>1046.8889648271081</v>
      </c>
      <c r="AC47" s="7">
        <f>AB47*(1+Variables!$F$10/100)</f>
        <v>1078.2956337719213</v>
      </c>
      <c r="AD47" s="7">
        <f>AC47*(1+Variables!$F$10/100)</f>
        <v>1110.6445027850789</v>
      </c>
      <c r="AE47" s="7">
        <f>AD47*(1+Variables!$F$10/100)</f>
        <v>1143.9638378686313</v>
      </c>
      <c r="AF47" s="7">
        <f>AE47*(1+Variables!$F$10/100)</f>
        <v>1178.2827530046902</v>
      </c>
      <c r="AG47" s="7">
        <f>AF47*(1+Variables!$F$10/100)</f>
        <v>1213.631235594831</v>
      </c>
      <c r="AH47" s="7">
        <f>AG47*(1+Variables!$F$10/100)</f>
        <v>1250.040172662676</v>
      </c>
      <c r="AI47" s="7">
        <f>AH47*(1+Variables!$F$10/100)</f>
        <v>1287.5413778425564</v>
      </c>
      <c r="AJ47" s="7">
        <f>AI47*(1+Variables!$F$10/100)</f>
        <v>1326.1676191778331</v>
      </c>
      <c r="AK47" s="7">
        <f>AJ47*(1+Variables!$F$10/100)</f>
        <v>1365.9526477531681</v>
      </c>
      <c r="AL47" s="7">
        <f>AK47*(1+Variables!$F$10/100)</f>
        <v>1406.9312271857632</v>
      </c>
      <c r="AM47" s="7">
        <f>AL47*(1+Variables!$F$10/100)</f>
        <v>1449.1391640013362</v>
      </c>
      <c r="AN47" s="7">
        <f>AM47*(1+Variables!$F$10/100)</f>
        <v>1492.6133389213762</v>
      </c>
      <c r="AO47" s="7">
        <f>AN47*(1+Variables!$F$10/100)</f>
        <v>1537.3917390890176</v>
      </c>
      <c r="AP47" s="7">
        <f>AO47*(1+Variables!$F$10/100)</f>
        <v>1583.5134912616882</v>
      </c>
      <c r="AQ47" s="7">
        <f>AP47*(1+Variables!$F$10/100)</f>
        <v>1631.0188959995389</v>
      </c>
      <c r="AR47" s="7">
        <f>AQ47*(1+Variables!$F$10/100)</f>
        <v>1679.9494628795251</v>
      </c>
    </row>
    <row r="48" spans="2:44" ht="15.75" thickBot="1" x14ac:dyDescent="0.3">
      <c r="B48" t="s">
        <v>44</v>
      </c>
      <c r="C48" s="9">
        <v>3500</v>
      </c>
      <c r="D48" s="7">
        <f>C48*(1+Variables!$F$10/100)</f>
        <v>3605</v>
      </c>
      <c r="E48" s="7">
        <f>D48*(1+Variables!$F$10/100)</f>
        <v>3713.15</v>
      </c>
      <c r="F48" s="7">
        <f>E48*(1+Variables!$F$10/100)</f>
        <v>3824.5445</v>
      </c>
      <c r="G48" s="7">
        <f>F48*(1+Variables!$F$10/100)</f>
        <v>3939.280835</v>
      </c>
      <c r="H48" s="7">
        <f>G48*(1+Variables!$F$10/100)</f>
        <v>4057.45926005</v>
      </c>
      <c r="I48" s="7">
        <f>H48*(1+Variables!$F$10/100)</f>
        <v>4179.1830378515006</v>
      </c>
      <c r="J48" s="7">
        <f>I48*(1+Variables!$F$10/100)</f>
        <v>4304.558528987046</v>
      </c>
      <c r="K48" s="7">
        <f>J48*(1+Variables!$F$10/100)</f>
        <v>4433.6952848566571</v>
      </c>
      <c r="L48" s="7">
        <f>K48*(1+Variables!$F$10/100)</f>
        <v>4566.7061434023572</v>
      </c>
      <c r="M48" s="7">
        <f>L48*(1+Variables!$F$10/100)</f>
        <v>4703.7073277044283</v>
      </c>
      <c r="N48" s="7">
        <f>M48*(1+Variables!$F$10/100)</f>
        <v>4844.8185475355613</v>
      </c>
      <c r="O48" s="7">
        <f>N48*(1+Variables!$F$10/100)</f>
        <v>4990.1631039616286</v>
      </c>
      <c r="P48" s="7">
        <f>O48*(1+Variables!$F$10/100)</f>
        <v>5139.8679970804778</v>
      </c>
      <c r="Q48" s="7">
        <f>P48*(1+Variables!$F$10/100)</f>
        <v>5294.0640369928924</v>
      </c>
      <c r="R48" s="7">
        <f>Q48*(1+Variables!$F$10/100)</f>
        <v>5452.8859581026791</v>
      </c>
      <c r="S48" s="7">
        <f>R48*(1+Variables!$F$10/100)</f>
        <v>5616.4725368457594</v>
      </c>
      <c r="T48" s="7">
        <f>S48*(1+Variables!$F$10/100)</f>
        <v>5784.9667129511326</v>
      </c>
      <c r="U48" s="7">
        <f>T48*(1+Variables!$F$10/100)</f>
        <v>5958.5157143396664</v>
      </c>
      <c r="V48" s="7">
        <f>U48*(1+Variables!$F$10/100)</f>
        <v>6137.2711857698569</v>
      </c>
      <c r="W48" s="7">
        <f>V48*(1+Variables!$F$10/100)</f>
        <v>6321.3893213429528</v>
      </c>
      <c r="X48" s="7">
        <f>W48*(1+Variables!$F$10/100)</f>
        <v>6511.0310009832419</v>
      </c>
      <c r="Y48" s="7">
        <f>X48*(1+Variables!$F$10/100)</f>
        <v>6706.3619310127397</v>
      </c>
      <c r="Z48" s="7">
        <f>Y48*(1+Variables!$F$10/100)</f>
        <v>6907.5527889431223</v>
      </c>
      <c r="AA48" s="7">
        <f>Z48*(1+Variables!$F$10/100)</f>
        <v>7114.779372611416</v>
      </c>
      <c r="AB48" s="7">
        <f>AA48*(1+Variables!$F$10/100)</f>
        <v>7328.2227537897588</v>
      </c>
      <c r="AC48" s="7">
        <f>AB48*(1+Variables!$F$10/100)</f>
        <v>7548.0694364034516</v>
      </c>
      <c r="AD48" s="7">
        <f>AC48*(1+Variables!$F$10/100)</f>
        <v>7774.5115194955551</v>
      </c>
      <c r="AE48" s="7">
        <f>AD48*(1+Variables!$F$10/100)</f>
        <v>8007.7468650804221</v>
      </c>
      <c r="AF48" s="7">
        <f>AE48*(1+Variables!$F$10/100)</f>
        <v>8247.9792710328347</v>
      </c>
      <c r="AG48" s="7">
        <f>AF48*(1+Variables!$F$10/100)</f>
        <v>8495.4186491638193</v>
      </c>
      <c r="AH48" s="7">
        <f>AG48*(1+Variables!$F$10/100)</f>
        <v>8750.2812086387348</v>
      </c>
      <c r="AI48" s="7">
        <f>AH48*(1+Variables!$F$10/100)</f>
        <v>9012.7896448978972</v>
      </c>
      <c r="AJ48" s="7">
        <f>AI48*(1+Variables!$F$10/100)</f>
        <v>9283.1733342448351</v>
      </c>
      <c r="AK48" s="7">
        <f>AJ48*(1+Variables!$F$10/100)</f>
        <v>9561.6685342721812</v>
      </c>
      <c r="AL48" s="7">
        <f>AK48*(1+Variables!$F$10/100)</f>
        <v>9848.5185903003476</v>
      </c>
      <c r="AM48" s="7">
        <f>AL48*(1+Variables!$F$10/100)</f>
        <v>10143.974148009358</v>
      </c>
      <c r="AN48" s="7">
        <f>AM48*(1+Variables!$F$10/100)</f>
        <v>10448.29337244964</v>
      </c>
      <c r="AO48" s="7">
        <f>AN48*(1+Variables!$F$10/100)</f>
        <v>10761.74217362313</v>
      </c>
      <c r="AP48" s="7">
        <f>AO48*(1+Variables!$F$10/100)</f>
        <v>11084.594438831824</v>
      </c>
      <c r="AQ48" s="7">
        <f>AP48*(1+Variables!$F$10/100)</f>
        <v>11417.132271996779</v>
      </c>
      <c r="AR48" s="7">
        <f>AQ48*(1+Variables!$F$10/100)</f>
        <v>11759.646240156682</v>
      </c>
    </row>
    <row r="49" spans="2:44" ht="15.75" thickBot="1" x14ac:dyDescent="0.3">
      <c r="B49" t="s">
        <v>49</v>
      </c>
      <c r="C49" s="9">
        <v>3500</v>
      </c>
      <c r="D49" s="7">
        <f>C49*(1+Variables!$F$10/100)</f>
        <v>3605</v>
      </c>
      <c r="E49" s="7">
        <f>D49*(1+Variables!$F$10/100)</f>
        <v>3713.15</v>
      </c>
      <c r="F49" s="7">
        <f>E49*(1+Variables!$F$10/100)</f>
        <v>3824.5445</v>
      </c>
      <c r="G49" s="7">
        <f>F49*(1+Variables!$F$10/100)</f>
        <v>3939.280835</v>
      </c>
      <c r="H49" s="7">
        <f>G49*(1+Variables!$F$10/100)</f>
        <v>4057.45926005</v>
      </c>
      <c r="I49" s="7">
        <f>H49*(1+Variables!$F$10/100)</f>
        <v>4179.1830378515006</v>
      </c>
      <c r="J49" s="7">
        <f>I49*(1+Variables!$F$10/100)</f>
        <v>4304.558528987046</v>
      </c>
      <c r="K49" s="7">
        <f>J49*(1+Variables!$F$10/100)</f>
        <v>4433.6952848566571</v>
      </c>
      <c r="L49" s="7">
        <f>K49*(1+Variables!$F$10/100)</f>
        <v>4566.7061434023572</v>
      </c>
      <c r="M49" s="7">
        <f>L49*(1+Variables!$F$10/100)</f>
        <v>4703.7073277044283</v>
      </c>
      <c r="N49" s="7">
        <f>M49*(1+Variables!$F$10/100)</f>
        <v>4844.8185475355613</v>
      </c>
      <c r="O49" s="7">
        <f>N49*(1+Variables!$F$10/100)</f>
        <v>4990.1631039616286</v>
      </c>
      <c r="P49" s="7">
        <f>O49*(1+Variables!$F$10/100)</f>
        <v>5139.8679970804778</v>
      </c>
      <c r="Q49" s="7">
        <f>P49*(1+Variables!$F$10/100)</f>
        <v>5294.0640369928924</v>
      </c>
      <c r="R49" s="7">
        <f>Q49*(1+Variables!$F$10/100)</f>
        <v>5452.8859581026791</v>
      </c>
      <c r="S49" s="7">
        <f>R49*(1+Variables!$F$10/100)</f>
        <v>5616.4725368457594</v>
      </c>
      <c r="T49" s="7">
        <f>S49*(1+Variables!$F$10/100)</f>
        <v>5784.9667129511326</v>
      </c>
      <c r="U49" s="7">
        <f>T49*(1+Variables!$F$10/100)</f>
        <v>5958.5157143396664</v>
      </c>
      <c r="V49" s="7">
        <f>U49*(1+Variables!$F$10/100)</f>
        <v>6137.2711857698569</v>
      </c>
      <c r="W49" s="7">
        <f>V49*(1+Variables!$F$10/100)</f>
        <v>6321.3893213429528</v>
      </c>
      <c r="X49" s="7">
        <f>W49*(1+Variables!$F$10/100)</f>
        <v>6511.0310009832419</v>
      </c>
      <c r="Y49" s="7">
        <f>X49*(1+Variables!$F$10/100)</f>
        <v>6706.3619310127397</v>
      </c>
      <c r="Z49" s="7">
        <f>Y49*(1+Variables!$F$10/100)</f>
        <v>6907.5527889431223</v>
      </c>
      <c r="AA49" s="7">
        <f>Z49*(1+Variables!$F$10/100)</f>
        <v>7114.779372611416</v>
      </c>
      <c r="AB49" s="7">
        <f>AA49*(1+Variables!$F$10/100)</f>
        <v>7328.2227537897588</v>
      </c>
      <c r="AC49" s="7">
        <f>AB49*(1+Variables!$F$10/100)</f>
        <v>7548.0694364034516</v>
      </c>
      <c r="AD49" s="7">
        <f>AC49*(1+Variables!$F$10/100)</f>
        <v>7774.5115194955551</v>
      </c>
      <c r="AE49" s="7">
        <f>AD49*(1+Variables!$F$10/100)</f>
        <v>8007.7468650804221</v>
      </c>
      <c r="AF49" s="7">
        <f>AE49*(1+Variables!$F$10/100)</f>
        <v>8247.9792710328347</v>
      </c>
      <c r="AG49" s="7">
        <f>AF49*(1+Variables!$F$10/100)</f>
        <v>8495.4186491638193</v>
      </c>
      <c r="AH49" s="7">
        <f>AG49*(1+Variables!$F$10/100)</f>
        <v>8750.2812086387348</v>
      </c>
      <c r="AI49" s="7">
        <f>AH49*(1+Variables!$F$10/100)</f>
        <v>9012.7896448978972</v>
      </c>
      <c r="AJ49" s="7">
        <f>AI49*(1+Variables!$F$10/100)</f>
        <v>9283.1733342448351</v>
      </c>
      <c r="AK49" s="7">
        <f>AJ49*(1+Variables!$F$10/100)</f>
        <v>9561.6685342721812</v>
      </c>
      <c r="AL49" s="7">
        <f>AK49*(1+Variables!$F$10/100)</f>
        <v>9848.5185903003476</v>
      </c>
      <c r="AM49" s="7">
        <f>AL49*(1+Variables!$F$10/100)</f>
        <v>10143.974148009358</v>
      </c>
      <c r="AN49" s="7">
        <f>AM49*(1+Variables!$F$10/100)</f>
        <v>10448.29337244964</v>
      </c>
      <c r="AO49" s="7">
        <f>AN49*(1+Variables!$F$10/100)</f>
        <v>10761.74217362313</v>
      </c>
      <c r="AP49" s="7">
        <f>AO49*(1+Variables!$F$10/100)</f>
        <v>11084.594438831824</v>
      </c>
      <c r="AQ49" s="7">
        <f>AP49*(1+Variables!$F$10/100)</f>
        <v>11417.132271996779</v>
      </c>
      <c r="AR49" s="7">
        <f>AQ49*(1+Variables!$F$10/100)</f>
        <v>11759.646240156682</v>
      </c>
    </row>
    <row r="50" spans="2:44" ht="15.75" thickBot="1" x14ac:dyDescent="0.3">
      <c r="B50" t="s">
        <v>50</v>
      </c>
      <c r="C50" s="9">
        <v>500</v>
      </c>
      <c r="D50" s="7">
        <f>C50*(1+Variables!$F$10/100)</f>
        <v>515</v>
      </c>
      <c r="E50" s="7">
        <f>D50*(1+Variables!$F$10/100)</f>
        <v>530.45000000000005</v>
      </c>
      <c r="F50" s="7">
        <f>E50*(1+Variables!$F$10/100)</f>
        <v>546.36350000000004</v>
      </c>
      <c r="G50" s="7">
        <f>F50*(1+Variables!$F$10/100)</f>
        <v>562.75440500000002</v>
      </c>
      <c r="H50" s="7">
        <f>G50*(1+Variables!$F$10/100)</f>
        <v>579.63703715000008</v>
      </c>
      <c r="I50" s="7">
        <f>H50*(1+Variables!$F$10/100)</f>
        <v>597.02614826450008</v>
      </c>
      <c r="J50" s="7">
        <f>I50*(1+Variables!$F$10/100)</f>
        <v>614.93693271243512</v>
      </c>
      <c r="K50" s="7">
        <f>J50*(1+Variables!$F$10/100)</f>
        <v>633.38504069380815</v>
      </c>
      <c r="L50" s="7">
        <f>K50*(1+Variables!$F$10/100)</f>
        <v>652.38659191462239</v>
      </c>
      <c r="M50" s="7">
        <f>L50*(1+Variables!$F$10/100)</f>
        <v>671.95818967206105</v>
      </c>
      <c r="N50" s="7">
        <f>M50*(1+Variables!$F$10/100)</f>
        <v>692.11693536222288</v>
      </c>
      <c r="O50" s="7">
        <f>N50*(1+Variables!$F$10/100)</f>
        <v>712.88044342308956</v>
      </c>
      <c r="P50" s="7">
        <f>O50*(1+Variables!$F$10/100)</f>
        <v>734.2668567257823</v>
      </c>
      <c r="Q50" s="7">
        <f>P50*(1+Variables!$F$10/100)</f>
        <v>756.29486242755581</v>
      </c>
      <c r="R50" s="7">
        <f>Q50*(1+Variables!$F$10/100)</f>
        <v>778.98370830038255</v>
      </c>
      <c r="S50" s="7">
        <f>R50*(1+Variables!$F$10/100)</f>
        <v>802.353219549394</v>
      </c>
      <c r="T50" s="7">
        <f>S50*(1+Variables!$F$10/100)</f>
        <v>826.42381613587588</v>
      </c>
      <c r="U50" s="7">
        <f>T50*(1+Variables!$F$10/100)</f>
        <v>851.21653061995221</v>
      </c>
      <c r="V50" s="7">
        <f>U50*(1+Variables!$F$10/100)</f>
        <v>876.75302653855078</v>
      </c>
      <c r="W50" s="7">
        <f>V50*(1+Variables!$F$10/100)</f>
        <v>903.05561733470734</v>
      </c>
      <c r="X50" s="7">
        <f>W50*(1+Variables!$F$10/100)</f>
        <v>930.14728585474859</v>
      </c>
      <c r="Y50" s="7">
        <f>X50*(1+Variables!$F$10/100)</f>
        <v>958.05170443039106</v>
      </c>
      <c r="Z50" s="7">
        <f>Y50*(1+Variables!$F$10/100)</f>
        <v>986.79325556330286</v>
      </c>
      <c r="AA50" s="7">
        <f>Z50*(1+Variables!$F$10/100)</f>
        <v>1016.397053230202</v>
      </c>
      <c r="AB50" s="7">
        <f>AA50*(1+Variables!$F$10/100)</f>
        <v>1046.8889648271081</v>
      </c>
      <c r="AC50" s="7">
        <f>AB50*(1+Variables!$F$10/100)</f>
        <v>1078.2956337719213</v>
      </c>
      <c r="AD50" s="7">
        <f>AC50*(1+Variables!$F$10/100)</f>
        <v>1110.6445027850789</v>
      </c>
      <c r="AE50" s="7">
        <f>AD50*(1+Variables!$F$10/100)</f>
        <v>1143.9638378686313</v>
      </c>
      <c r="AF50" s="7">
        <f>AE50*(1+Variables!$F$10/100)</f>
        <v>1178.2827530046902</v>
      </c>
      <c r="AG50" s="7">
        <f>AF50*(1+Variables!$F$10/100)</f>
        <v>1213.631235594831</v>
      </c>
      <c r="AH50" s="7">
        <f>AG50*(1+Variables!$F$10/100)</f>
        <v>1250.040172662676</v>
      </c>
      <c r="AI50" s="7">
        <f>AH50*(1+Variables!$F$10/100)</f>
        <v>1287.5413778425564</v>
      </c>
      <c r="AJ50" s="7">
        <f>AI50*(1+Variables!$F$10/100)</f>
        <v>1326.1676191778331</v>
      </c>
      <c r="AK50" s="7">
        <f>AJ50*(1+Variables!$F$10/100)</f>
        <v>1365.9526477531681</v>
      </c>
      <c r="AL50" s="7">
        <f>AK50*(1+Variables!$F$10/100)</f>
        <v>1406.9312271857632</v>
      </c>
      <c r="AM50" s="7">
        <f>AL50*(1+Variables!$F$10/100)</f>
        <v>1449.1391640013362</v>
      </c>
      <c r="AN50" s="7">
        <f>AM50*(1+Variables!$F$10/100)</f>
        <v>1492.6133389213762</v>
      </c>
      <c r="AO50" s="7">
        <f>AN50*(1+Variables!$F$10/100)</f>
        <v>1537.3917390890176</v>
      </c>
      <c r="AP50" s="7">
        <f>AO50*(1+Variables!$F$10/100)</f>
        <v>1583.5134912616882</v>
      </c>
      <c r="AQ50" s="7">
        <f>AP50*(1+Variables!$F$10/100)</f>
        <v>1631.0188959995389</v>
      </c>
      <c r="AR50" s="7">
        <f>AQ50*(1+Variables!$F$10/100)</f>
        <v>1679.9494628795251</v>
      </c>
    </row>
    <row r="51" spans="2:44" ht="15.75" thickBot="1" x14ac:dyDescent="0.3">
      <c r="B51" t="s">
        <v>52</v>
      </c>
      <c r="C51" s="9">
        <v>500</v>
      </c>
      <c r="D51" s="7">
        <f>C51*(1+Variables!$F$10/100)</f>
        <v>515</v>
      </c>
      <c r="E51" s="7">
        <f>D51*(1+Variables!$F$10/100)</f>
        <v>530.45000000000005</v>
      </c>
      <c r="F51" s="7">
        <f>E51*(1+Variables!$F$10/100)</f>
        <v>546.36350000000004</v>
      </c>
      <c r="G51" s="7">
        <f>F51*(1+Variables!$F$10/100)</f>
        <v>562.75440500000002</v>
      </c>
      <c r="H51" s="7">
        <f>G51*(1+Variables!$F$10/100)</f>
        <v>579.63703715000008</v>
      </c>
      <c r="I51" s="7">
        <f>H51*(1+Variables!$F$10/100)</f>
        <v>597.02614826450008</v>
      </c>
      <c r="J51" s="7">
        <f>I51*(1+Variables!$F$10/100)</f>
        <v>614.93693271243512</v>
      </c>
      <c r="K51" s="7">
        <f>J51*(1+Variables!$F$10/100)</f>
        <v>633.38504069380815</v>
      </c>
      <c r="L51" s="7">
        <f>K51*(1+Variables!$F$10/100)</f>
        <v>652.38659191462239</v>
      </c>
      <c r="M51" s="7">
        <f>L51*(1+Variables!$F$10/100)</f>
        <v>671.95818967206105</v>
      </c>
      <c r="N51" s="7">
        <f>M51*(1+Variables!$F$10/100)</f>
        <v>692.11693536222288</v>
      </c>
      <c r="O51" s="7">
        <f>N51*(1+Variables!$F$10/100)</f>
        <v>712.88044342308956</v>
      </c>
      <c r="P51" s="7">
        <f>O51*(1+Variables!$F$10/100)</f>
        <v>734.2668567257823</v>
      </c>
      <c r="Q51" s="7">
        <f>P51*(1+Variables!$F$10/100)</f>
        <v>756.29486242755581</v>
      </c>
      <c r="R51" s="7">
        <f>Q51*(1+Variables!$F$10/100)</f>
        <v>778.98370830038255</v>
      </c>
      <c r="S51" s="7">
        <f>R51*(1+Variables!$F$10/100)</f>
        <v>802.353219549394</v>
      </c>
      <c r="T51" s="7">
        <f>S51*(1+Variables!$F$10/100)</f>
        <v>826.42381613587588</v>
      </c>
      <c r="U51" s="7">
        <f>T51*(1+Variables!$F$10/100)</f>
        <v>851.21653061995221</v>
      </c>
      <c r="V51" s="7">
        <f>U51*(1+Variables!$F$10/100)</f>
        <v>876.75302653855078</v>
      </c>
      <c r="W51" s="7">
        <f>V51*(1+Variables!$F$10/100)</f>
        <v>903.05561733470734</v>
      </c>
      <c r="X51" s="7">
        <f>W51*(1+Variables!$F$10/100)</f>
        <v>930.14728585474859</v>
      </c>
      <c r="Y51" s="7">
        <f>X51*(1+Variables!$F$10/100)</f>
        <v>958.05170443039106</v>
      </c>
      <c r="Z51" s="7">
        <f>Y51*(1+Variables!$F$10/100)</f>
        <v>986.79325556330286</v>
      </c>
      <c r="AA51" s="7">
        <f>Z51*(1+Variables!$F$10/100)</f>
        <v>1016.397053230202</v>
      </c>
      <c r="AB51" s="7">
        <f>AA51*(1+Variables!$F$10/100)</f>
        <v>1046.8889648271081</v>
      </c>
      <c r="AC51" s="7">
        <f>AB51*(1+Variables!$F$10/100)</f>
        <v>1078.2956337719213</v>
      </c>
      <c r="AD51" s="7">
        <f>AC51*(1+Variables!$F$10/100)</f>
        <v>1110.6445027850789</v>
      </c>
      <c r="AE51" s="7">
        <f>AD51*(1+Variables!$F$10/100)</f>
        <v>1143.9638378686313</v>
      </c>
      <c r="AF51" s="7">
        <f>AE51*(1+Variables!$F$10/100)</f>
        <v>1178.2827530046902</v>
      </c>
      <c r="AG51" s="7">
        <f>AF51*(1+Variables!$F$10/100)</f>
        <v>1213.631235594831</v>
      </c>
      <c r="AH51" s="7">
        <f>AG51*(1+Variables!$F$10/100)</f>
        <v>1250.040172662676</v>
      </c>
      <c r="AI51" s="7">
        <f>AH51*(1+Variables!$F$10/100)</f>
        <v>1287.5413778425564</v>
      </c>
      <c r="AJ51" s="7">
        <f>AI51*(1+Variables!$F$10/100)</f>
        <v>1326.1676191778331</v>
      </c>
      <c r="AK51" s="7">
        <f>AJ51*(1+Variables!$F$10/100)</f>
        <v>1365.9526477531681</v>
      </c>
      <c r="AL51" s="7">
        <f>AK51*(1+Variables!$F$10/100)</f>
        <v>1406.9312271857632</v>
      </c>
      <c r="AM51" s="7">
        <f>AL51*(1+Variables!$F$10/100)</f>
        <v>1449.1391640013362</v>
      </c>
      <c r="AN51" s="7">
        <f>AM51*(1+Variables!$F$10/100)</f>
        <v>1492.6133389213762</v>
      </c>
      <c r="AO51" s="7">
        <f>AN51*(1+Variables!$F$10/100)</f>
        <v>1537.3917390890176</v>
      </c>
      <c r="AP51" s="7">
        <f>AO51*(1+Variables!$F$10/100)</f>
        <v>1583.5134912616882</v>
      </c>
      <c r="AQ51" s="7">
        <f>AP51*(1+Variables!$F$10/100)</f>
        <v>1631.0188959995389</v>
      </c>
      <c r="AR51" s="7">
        <f>AQ51*(1+Variables!$F$10/100)</f>
        <v>1679.9494628795251</v>
      </c>
    </row>
    <row r="52" spans="2:44" ht="15.75" thickBot="1" x14ac:dyDescent="0.3">
      <c r="B52" t="s">
        <v>53</v>
      </c>
      <c r="C52" s="9">
        <v>500</v>
      </c>
      <c r="D52" s="7">
        <f>C52*(1+Variables!$F$10/100)</f>
        <v>515</v>
      </c>
      <c r="E52" s="7">
        <f>D52*(1+Variables!$F$10/100)</f>
        <v>530.45000000000005</v>
      </c>
      <c r="F52" s="7">
        <f>E52*(1+Variables!$F$10/100)</f>
        <v>546.36350000000004</v>
      </c>
      <c r="G52" s="7">
        <f>F52*(1+Variables!$F$10/100)</f>
        <v>562.75440500000002</v>
      </c>
      <c r="H52" s="7">
        <f>G52*(1+Variables!$F$10/100)</f>
        <v>579.63703715000008</v>
      </c>
      <c r="I52" s="7">
        <f>H52*(1+Variables!$F$10/100)</f>
        <v>597.02614826450008</v>
      </c>
      <c r="J52" s="7">
        <f>I52*(1+Variables!$F$10/100)</f>
        <v>614.93693271243512</v>
      </c>
      <c r="K52" s="7">
        <f>J52*(1+Variables!$F$10/100)</f>
        <v>633.38504069380815</v>
      </c>
      <c r="L52" s="7">
        <f>K52*(1+Variables!$F$10/100)</f>
        <v>652.38659191462239</v>
      </c>
      <c r="M52" s="7">
        <f>L52*(1+Variables!$F$10/100)</f>
        <v>671.95818967206105</v>
      </c>
      <c r="N52" s="7">
        <f>M52*(1+Variables!$F$10/100)</f>
        <v>692.11693536222288</v>
      </c>
      <c r="O52" s="7">
        <f>N52*(1+Variables!$F$10/100)</f>
        <v>712.88044342308956</v>
      </c>
      <c r="P52" s="7">
        <f>O52*(1+Variables!$F$10/100)</f>
        <v>734.2668567257823</v>
      </c>
      <c r="Q52" s="7">
        <f>P52*(1+Variables!$F$10/100)</f>
        <v>756.29486242755581</v>
      </c>
      <c r="R52" s="7">
        <f>Q52*(1+Variables!$F$10/100)</f>
        <v>778.98370830038255</v>
      </c>
      <c r="S52" s="7">
        <f>R52*(1+Variables!$F$10/100)</f>
        <v>802.353219549394</v>
      </c>
      <c r="T52" s="7">
        <f>S52*(1+Variables!$F$10/100)</f>
        <v>826.42381613587588</v>
      </c>
      <c r="U52" s="7">
        <f>T52*(1+Variables!$F$10/100)</f>
        <v>851.21653061995221</v>
      </c>
      <c r="V52" s="7">
        <f>U52*(1+Variables!$F$10/100)</f>
        <v>876.75302653855078</v>
      </c>
      <c r="W52" s="7">
        <f>V52*(1+Variables!$F$10/100)</f>
        <v>903.05561733470734</v>
      </c>
      <c r="X52" s="7">
        <f>W52*(1+Variables!$F$10/100)</f>
        <v>930.14728585474859</v>
      </c>
      <c r="Y52" s="7">
        <f>X52*(1+Variables!$F$10/100)</f>
        <v>958.05170443039106</v>
      </c>
      <c r="Z52" s="7">
        <f>Y52*(1+Variables!$F$10/100)</f>
        <v>986.79325556330286</v>
      </c>
      <c r="AA52" s="7">
        <f>Z52*(1+Variables!$F$10/100)</f>
        <v>1016.397053230202</v>
      </c>
      <c r="AB52" s="7">
        <f>AA52*(1+Variables!$F$10/100)</f>
        <v>1046.8889648271081</v>
      </c>
      <c r="AC52" s="7">
        <f>AB52*(1+Variables!$F$10/100)</f>
        <v>1078.2956337719213</v>
      </c>
      <c r="AD52" s="7">
        <f>AC52*(1+Variables!$F$10/100)</f>
        <v>1110.6445027850789</v>
      </c>
      <c r="AE52" s="7">
        <f>AD52*(1+Variables!$F$10/100)</f>
        <v>1143.9638378686313</v>
      </c>
      <c r="AF52" s="7">
        <f>AE52*(1+Variables!$F$10/100)</f>
        <v>1178.2827530046902</v>
      </c>
      <c r="AG52" s="7">
        <f>AF52*(1+Variables!$F$10/100)</f>
        <v>1213.631235594831</v>
      </c>
      <c r="AH52" s="7">
        <f>AG52*(1+Variables!$F$10/100)</f>
        <v>1250.040172662676</v>
      </c>
      <c r="AI52" s="7">
        <f>AH52*(1+Variables!$F$10/100)</f>
        <v>1287.5413778425564</v>
      </c>
      <c r="AJ52" s="7">
        <f>AI52*(1+Variables!$F$10/100)</f>
        <v>1326.1676191778331</v>
      </c>
      <c r="AK52" s="7">
        <f>AJ52*(1+Variables!$F$10/100)</f>
        <v>1365.9526477531681</v>
      </c>
      <c r="AL52" s="7">
        <f>AK52*(1+Variables!$F$10/100)</f>
        <v>1406.9312271857632</v>
      </c>
      <c r="AM52" s="7">
        <f>AL52*(1+Variables!$F$10/100)</f>
        <v>1449.1391640013362</v>
      </c>
      <c r="AN52" s="7">
        <f>AM52*(1+Variables!$F$10/100)</f>
        <v>1492.6133389213762</v>
      </c>
      <c r="AO52" s="7">
        <f>AN52*(1+Variables!$F$10/100)</f>
        <v>1537.3917390890176</v>
      </c>
      <c r="AP52" s="7">
        <f>AO52*(1+Variables!$F$10/100)</f>
        <v>1583.5134912616882</v>
      </c>
      <c r="AQ52" s="7">
        <f>AP52*(1+Variables!$F$10/100)</f>
        <v>1631.0188959995389</v>
      </c>
      <c r="AR52" s="7">
        <f>AQ52*(1+Variables!$F$10/100)</f>
        <v>1679.9494628795251</v>
      </c>
    </row>
    <row r="53" spans="2:44" ht="15.75" thickBot="1" x14ac:dyDescent="0.3">
      <c r="B53" t="s">
        <v>83</v>
      </c>
      <c r="C53" s="12">
        <v>2500</v>
      </c>
      <c r="D53" s="7">
        <f>C53*(1+Variables!$F$10/100)</f>
        <v>2575</v>
      </c>
      <c r="E53" s="7">
        <f>D53*(1+Variables!$F$10/100)</f>
        <v>2652.25</v>
      </c>
      <c r="F53" s="7">
        <f>E53*(1+Variables!$F$10/100)</f>
        <v>2731.8175000000001</v>
      </c>
      <c r="G53" s="7">
        <f>F53*(1+Variables!$F$10/100)</f>
        <v>2813.7720250000002</v>
      </c>
      <c r="H53" s="7">
        <f>G53*(1+Variables!$F$10/100)</f>
        <v>2898.1851857500001</v>
      </c>
      <c r="I53" s="7">
        <f>H53*(1+Variables!$F$10/100)</f>
        <v>2985.1307413224999</v>
      </c>
      <c r="J53" s="7">
        <f>I53*(1+Variables!$F$10/100)</f>
        <v>3074.684663562175</v>
      </c>
      <c r="K53" s="7">
        <f>J53*(1+Variables!$F$10/100)</f>
        <v>3166.9252034690403</v>
      </c>
      <c r="L53" s="7">
        <f>K53*(1+Variables!$F$10/100)</f>
        <v>3261.9329595731115</v>
      </c>
      <c r="M53" s="7">
        <f>L53*(1+Variables!$F$10/100)</f>
        <v>3359.7909483603048</v>
      </c>
      <c r="N53" s="7">
        <f>M53*(1+Variables!$F$10/100)</f>
        <v>3460.5846768111142</v>
      </c>
      <c r="O53" s="7">
        <f>N53*(1+Variables!$F$10/100)</f>
        <v>3564.4022171154475</v>
      </c>
      <c r="P53" s="7">
        <f>O53*(1+Variables!$F$10/100)</f>
        <v>3671.3342836289112</v>
      </c>
      <c r="Q53" s="7">
        <f>P53*(1+Variables!$F$10/100)</f>
        <v>3781.4743121377787</v>
      </c>
      <c r="R53" s="7">
        <f>Q53*(1+Variables!$F$10/100)</f>
        <v>3894.9185415019124</v>
      </c>
      <c r="S53" s="7">
        <f>R53*(1+Variables!$F$10/100)</f>
        <v>4011.76609774697</v>
      </c>
      <c r="T53" s="7">
        <f>S53*(1+Variables!$F$10/100)</f>
        <v>4132.1190806793793</v>
      </c>
      <c r="U53" s="7">
        <f>T53*(1+Variables!$F$10/100)</f>
        <v>4256.082653099761</v>
      </c>
      <c r="V53" s="7">
        <f>U53*(1+Variables!$F$10/100)</f>
        <v>4383.7651326927544</v>
      </c>
      <c r="W53" s="7">
        <f>V53*(1+Variables!$F$10/100)</f>
        <v>4515.2780866735375</v>
      </c>
      <c r="X53" s="7">
        <f>W53*(1+Variables!$F$10/100)</f>
        <v>4650.7364292737439</v>
      </c>
      <c r="Y53" s="7">
        <f>X53*(1+Variables!$F$10/100)</f>
        <v>4790.2585221519566</v>
      </c>
      <c r="Z53" s="7">
        <f>Y53*(1+Variables!$F$10/100)</f>
        <v>4933.9662778165157</v>
      </c>
      <c r="AA53" s="7">
        <f>Z53*(1+Variables!$F$10/100)</f>
        <v>5081.9852661510113</v>
      </c>
      <c r="AB53" s="7">
        <f>AA53*(1+Variables!$F$10/100)</f>
        <v>5234.4448241355421</v>
      </c>
      <c r="AC53" s="7">
        <f>AB53*(1+Variables!$F$10/100)</f>
        <v>5391.4781688596086</v>
      </c>
      <c r="AD53" s="7">
        <f>AC53*(1+Variables!$F$10/100)</f>
        <v>5553.2225139253969</v>
      </c>
      <c r="AE53" s="7">
        <f>AD53*(1+Variables!$F$10/100)</f>
        <v>5719.8191893431585</v>
      </c>
      <c r="AF53" s="7">
        <f>AE53*(1+Variables!$F$10/100)</f>
        <v>5891.4137650234534</v>
      </c>
      <c r="AG53" s="7">
        <f>AF53*(1+Variables!$F$10/100)</f>
        <v>6068.1561779741569</v>
      </c>
      <c r="AH53" s="7">
        <f>AG53*(1+Variables!$F$10/100)</f>
        <v>6250.2008633133819</v>
      </c>
      <c r="AI53" s="7">
        <f>AH53*(1+Variables!$F$10/100)</f>
        <v>6437.7068892127836</v>
      </c>
      <c r="AJ53" s="7">
        <f>AI53*(1+Variables!$F$10/100)</f>
        <v>6630.8380958891676</v>
      </c>
      <c r="AK53" s="7">
        <f>AJ53*(1+Variables!$F$10/100)</f>
        <v>6829.7632387658432</v>
      </c>
      <c r="AL53" s="7">
        <f>AK53*(1+Variables!$F$10/100)</f>
        <v>7034.6561359288189</v>
      </c>
      <c r="AM53" s="7">
        <f>AL53*(1+Variables!$F$10/100)</f>
        <v>7245.6958200066838</v>
      </c>
      <c r="AN53" s="7">
        <f>AM53*(1+Variables!$F$10/100)</f>
        <v>7463.0666946068841</v>
      </c>
      <c r="AO53" s="7">
        <f>AN53*(1+Variables!$F$10/100)</f>
        <v>7686.9586954450906</v>
      </c>
      <c r="AP53" s="7">
        <f>AO53*(1+Variables!$F$10/100)</f>
        <v>7917.5674563084431</v>
      </c>
      <c r="AQ53" s="7">
        <f>AP53*(1+Variables!$F$10/100)</f>
        <v>8155.0944799976969</v>
      </c>
      <c r="AR53" s="7">
        <f>AQ53*(1+Variables!$F$10/100)</f>
        <v>8399.7473143976276</v>
      </c>
    </row>
    <row r="54" spans="2:44" ht="15.75" thickTop="1" x14ac:dyDescent="0.25">
      <c r="B54" s="8" t="s">
        <v>55</v>
      </c>
      <c r="C54" s="11">
        <f>SUM(C27:C53)</f>
        <v>30350</v>
      </c>
      <c r="D54" s="11">
        <f t="shared" ref="D54:AR54" si="5">SUM(D27:D53)</f>
        <v>31260.5</v>
      </c>
      <c r="E54" s="11">
        <f t="shared" si="5"/>
        <v>32198.31500000001</v>
      </c>
      <c r="F54" s="11">
        <f t="shared" si="5"/>
        <v>33164.264450000002</v>
      </c>
      <c r="G54" s="11">
        <f t="shared" si="5"/>
        <v>34159.192383500005</v>
      </c>
      <c r="H54" s="11">
        <f t="shared" si="5"/>
        <v>35183.968155005008</v>
      </c>
      <c r="I54" s="11">
        <f t="shared" si="5"/>
        <v>36239.487199655159</v>
      </c>
      <c r="J54" s="11">
        <f t="shared" si="5"/>
        <v>37326.671815644819</v>
      </c>
      <c r="K54" s="11">
        <f t="shared" si="5"/>
        <v>38446.471970114158</v>
      </c>
      <c r="L54" s="11">
        <f t="shared" si="5"/>
        <v>39599.866129217575</v>
      </c>
      <c r="M54" s="11">
        <f t="shared" si="5"/>
        <v>40787.862113094125</v>
      </c>
      <c r="N54" s="11">
        <f t="shared" si="5"/>
        <v>42011.497976486935</v>
      </c>
      <c r="O54" s="11">
        <f t="shared" si="5"/>
        <v>43271.842915781548</v>
      </c>
      <c r="P54" s="11">
        <f t="shared" si="5"/>
        <v>44569.998203254989</v>
      </c>
      <c r="Q54" s="11">
        <f t="shared" si="5"/>
        <v>45907.098149352634</v>
      </c>
      <c r="R54" s="11">
        <f t="shared" si="5"/>
        <v>47284.311093833217</v>
      </c>
      <c r="S54" s="11">
        <f t="shared" si="5"/>
        <v>48702.840426648232</v>
      </c>
      <c r="T54" s="11">
        <f t="shared" si="5"/>
        <v>50163.925639447669</v>
      </c>
      <c r="U54" s="11">
        <f t="shared" si="5"/>
        <v>51668.843408631103</v>
      </c>
      <c r="V54" s="11">
        <f t="shared" si="5"/>
        <v>53218.908710890042</v>
      </c>
      <c r="W54" s="11">
        <f t="shared" si="5"/>
        <v>54815.475972216736</v>
      </c>
      <c r="X54" s="11">
        <f t="shared" si="5"/>
        <v>56459.940251383247</v>
      </c>
      <c r="Y54" s="11">
        <f t="shared" si="5"/>
        <v>58153.738458924759</v>
      </c>
      <c r="Z54" s="11">
        <f t="shared" si="5"/>
        <v>59898.350612692491</v>
      </c>
      <c r="AA54" s="11">
        <f t="shared" si="5"/>
        <v>61695.301131073276</v>
      </c>
      <c r="AB54" s="11">
        <f t="shared" si="5"/>
        <v>63546.160165005458</v>
      </c>
      <c r="AC54" s="11">
        <f t="shared" si="5"/>
        <v>65452.544969955648</v>
      </c>
      <c r="AD54" s="11">
        <f t="shared" si="5"/>
        <v>67416.121319054306</v>
      </c>
      <c r="AE54" s="11">
        <f t="shared" si="5"/>
        <v>69438.604958625932</v>
      </c>
      <c r="AF54" s="11">
        <f t="shared" si="5"/>
        <v>71521.763107384715</v>
      </c>
      <c r="AG54" s="11">
        <f t="shared" si="5"/>
        <v>73667.416000606274</v>
      </c>
      <c r="AH54" s="11">
        <f t="shared" si="5"/>
        <v>75877.438480624449</v>
      </c>
      <c r="AI54" s="11">
        <f t="shared" si="5"/>
        <v>78153.761635043207</v>
      </c>
      <c r="AJ54" s="11">
        <f t="shared" si="5"/>
        <v>80498.3744840945</v>
      </c>
      <c r="AK54" s="11">
        <f t="shared" si="5"/>
        <v>82913.3257186173</v>
      </c>
      <c r="AL54" s="11">
        <f t="shared" si="5"/>
        <v>85400.725490175842</v>
      </c>
      <c r="AM54" s="11">
        <f t="shared" si="5"/>
        <v>87962.747254881135</v>
      </c>
      <c r="AN54" s="11">
        <f t="shared" si="5"/>
        <v>90601.629672527575</v>
      </c>
      <c r="AO54" s="11">
        <f t="shared" si="5"/>
        <v>93319.678562703397</v>
      </c>
      <c r="AP54" s="11">
        <f t="shared" si="5"/>
        <v>96119.268919584501</v>
      </c>
      <c r="AQ54" s="11">
        <f t="shared" si="5"/>
        <v>99002.846987172044</v>
      </c>
      <c r="AR54" s="11">
        <f t="shared" si="5"/>
        <v>101972.93239678716</v>
      </c>
    </row>
    <row r="56" spans="2:44" s="5" customFormat="1" ht="18.75" x14ac:dyDescent="0.3">
      <c r="B56" s="5" t="s">
        <v>54</v>
      </c>
      <c r="C56" s="13">
        <f t="shared" ref="C56:AR56" si="6">C23-C54</f>
        <v>-10810</v>
      </c>
      <c r="D56" s="13">
        <f t="shared" si="6"/>
        <v>-11155.900000000001</v>
      </c>
      <c r="E56" s="13">
        <f t="shared" si="6"/>
        <v>-11512.081000000013</v>
      </c>
      <c r="F56" s="13">
        <f t="shared" si="6"/>
        <v>-11878.847590000001</v>
      </c>
      <c r="G56" s="13">
        <f t="shared" si="6"/>
        <v>-12256.513344100003</v>
      </c>
      <c r="H56" s="13">
        <f t="shared" si="6"/>
        <v>-12645.401083879005</v>
      </c>
      <c r="I56" s="13">
        <f t="shared" si="6"/>
        <v>-13045.843149429616</v>
      </c>
      <c r="J56" s="13">
        <f t="shared" si="6"/>
        <v>-13458.18167826812</v>
      </c>
      <c r="K56" s="13">
        <f t="shared" si="6"/>
        <v>-13882.768892345997</v>
      </c>
      <c r="L56" s="13">
        <f t="shared" si="6"/>
        <v>-14319.967393395393</v>
      </c>
      <c r="M56" s="13">
        <f t="shared" si="6"/>
        <v>-14770.150466847463</v>
      </c>
      <c r="N56" s="13">
        <f t="shared" si="6"/>
        <v>-9760.616448596862</v>
      </c>
      <c r="O56" s="13">
        <f t="shared" si="6"/>
        <v>-9964.2785334001819</v>
      </c>
      <c r="P56" s="13">
        <f t="shared" si="6"/>
        <v>-10168.429607212194</v>
      </c>
      <c r="Q56" s="13">
        <f t="shared" si="6"/>
        <v>-10372.804773902324</v>
      </c>
      <c r="R56" s="13">
        <f t="shared" si="6"/>
        <v>-10577.117271281022</v>
      </c>
      <c r="S56" s="13">
        <f t="shared" si="6"/>
        <v>-10781.057121523925</v>
      </c>
      <c r="T56" s="13">
        <f t="shared" si="6"/>
        <v>-10984.28970652345</v>
      </c>
      <c r="U56" s="13">
        <f t="shared" si="6"/>
        <v>-12888.887325430456</v>
      </c>
      <c r="V56" s="13">
        <f t="shared" si="6"/>
        <v>-13140.668354600231</v>
      </c>
      <c r="W56" s="13">
        <f t="shared" si="6"/>
        <v>-13392.107154711804</v>
      </c>
      <c r="X56" s="13">
        <f t="shared" si="6"/>
        <v>-13642.800620680646</v>
      </c>
      <c r="Y56" s="13">
        <f t="shared" si="6"/>
        <v>-15808.417399011138</v>
      </c>
      <c r="Z56" s="13">
        <f t="shared" si="6"/>
        <v>-1113.7654298068519</v>
      </c>
      <c r="AA56" s="13">
        <f t="shared" si="6"/>
        <v>-968.68555501873925</v>
      </c>
      <c r="AB56" s="13">
        <f t="shared" si="6"/>
        <v>-809.18779527585866</v>
      </c>
      <c r="AC56" s="13">
        <f t="shared" si="6"/>
        <v>-634.33870572102751</v>
      </c>
      <c r="AD56" s="13">
        <f t="shared" si="6"/>
        <v>-443.15188738082361</v>
      </c>
      <c r="AE56" s="13">
        <f t="shared" si="6"/>
        <v>-234.58515478964546</v>
      </c>
      <c r="AF56" s="13">
        <f t="shared" si="6"/>
        <v>-7.537556605951977</v>
      </c>
      <c r="AG56" s="13">
        <f t="shared" si="6"/>
        <v>239.15375828495598</v>
      </c>
      <c r="AH56" s="13">
        <f t="shared" si="6"/>
        <v>506.71683706722979</v>
      </c>
      <c r="AI56" s="13">
        <f t="shared" si="6"/>
        <v>796.4483899743791</v>
      </c>
      <c r="AJ56" s="13">
        <f t="shared" si="6"/>
        <v>1109.717436656676</v>
      </c>
      <c r="AK56" s="13">
        <f t="shared" si="6"/>
        <v>1447.9691410787054</v>
      </c>
      <c r="AL56" s="13">
        <f t="shared" si="6"/>
        <v>1812.7288445531303</v>
      </c>
      <c r="AM56" s="13">
        <f t="shared" si="6"/>
        <v>2205.6063070017262</v>
      </c>
      <c r="AN56" s="13">
        <f t="shared" si="6"/>
        <v>2628.3001670435187</v>
      </c>
      <c r="AO56" s="13">
        <f t="shared" si="6"/>
        <v>3082.6026320468809</v>
      </c>
      <c r="AP56" s="13">
        <f t="shared" si="6"/>
        <v>3570.4044098433806</v>
      </c>
      <c r="AQ56" s="13">
        <f t="shared" si="6"/>
        <v>4093.6998943927465</v>
      </c>
      <c r="AR56" s="13">
        <f t="shared" si="6"/>
        <v>4654.5926183075935</v>
      </c>
    </row>
  </sheetData>
  <conditionalFormatting sqref="C56:AR5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Variables</vt:lpstr>
      <vt:lpstr>Net Worth</vt:lpstr>
      <vt:lpstr>Income and Expenditure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JuandJay</dc:creator>
  <cp:lastModifiedBy>JuandJay</cp:lastModifiedBy>
  <dcterms:created xsi:type="dcterms:W3CDTF">2016-10-14T06:53:39Z</dcterms:created>
  <dcterms:modified xsi:type="dcterms:W3CDTF">2016-10-14T10:43:34Z</dcterms:modified>
</cp:coreProperties>
</file>